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31-07-2026_14-06-30\"/>
    </mc:Choice>
  </mc:AlternateContent>
  <xr:revisionPtr revIDLastSave="0" documentId="13_ncr:1_{14733BF5-DAC0-41D6-9E55-E49F7421F1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ftn1" localSheetId="0">Лист1!#REF!</definedName>
    <definedName name="_ftnref1" localSheetId="0">Лист1!#REF!</definedName>
    <definedName name="_xlnm.Print_Area" localSheetId="0">Лист1!$A$1:$BG$90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T54" i="1" l="1"/>
  <c r="AT47" i="1"/>
  <c r="AK54" i="1"/>
  <c r="Z24" i="1"/>
  <c r="T24" i="1"/>
  <c r="BI62" i="1"/>
  <c r="Y24" i="1"/>
  <c r="U24" i="1"/>
  <c r="S24" i="1"/>
  <c r="R24" i="1"/>
  <c r="Q24" i="1"/>
  <c r="AH23" i="1"/>
  <c r="AG23" i="1"/>
  <c r="AF23" i="1"/>
  <c r="AE23" i="1"/>
  <c r="AD23" i="1"/>
  <c r="AC23" i="1"/>
  <c r="AB23" i="1"/>
  <c r="AA23" i="1"/>
  <c r="Z23" i="1"/>
  <c r="Y23" i="1"/>
  <c r="X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AH35" i="1"/>
  <c r="AG35" i="1"/>
  <c r="AF35" i="1"/>
  <c r="AE35" i="1"/>
  <c r="AD35" i="1"/>
  <c r="AC35" i="1"/>
  <c r="AB35" i="1"/>
  <c r="AA35" i="1"/>
  <c r="Z35" i="1"/>
  <c r="Y35" i="1"/>
  <c r="X35" i="1"/>
  <c r="P36" i="1"/>
  <c r="O36" i="1"/>
  <c r="N36" i="1"/>
  <c r="M36" i="1"/>
  <c r="L36" i="1"/>
  <c r="K36" i="1"/>
  <c r="H36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AH54" i="1"/>
  <c r="AG54" i="1"/>
  <c r="AF54" i="1"/>
  <c r="AE54" i="1"/>
  <c r="AD54" i="1"/>
  <c r="AC54" i="1"/>
  <c r="AB54" i="1"/>
  <c r="AA54" i="1"/>
  <c r="Z54" i="1"/>
  <c r="Y54" i="1"/>
  <c r="X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E49" i="1" l="1"/>
  <c r="F55" i="1" l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V54" i="1" s="1"/>
  <c r="W55" i="1"/>
  <c r="W54" i="1" s="1"/>
  <c r="X55" i="1"/>
  <c r="Y55" i="1"/>
  <c r="Z55" i="1"/>
  <c r="AA55" i="1"/>
  <c r="AB55" i="1"/>
  <c r="AC55" i="1"/>
  <c r="AD55" i="1"/>
  <c r="AE55" i="1"/>
  <c r="AF55" i="1"/>
  <c r="AG55" i="1"/>
  <c r="AH55" i="1"/>
  <c r="AI55" i="1"/>
  <c r="AI54" i="1" s="1"/>
  <c r="AJ55" i="1"/>
  <c r="AJ54" i="1" s="1"/>
  <c r="AK55" i="1"/>
  <c r="AL55" i="1"/>
  <c r="AL54" i="1" s="1"/>
  <c r="AM55" i="1"/>
  <c r="AM54" i="1" s="1"/>
  <c r="AN55" i="1"/>
  <c r="AN54" i="1" s="1"/>
  <c r="AO55" i="1"/>
  <c r="AO54" i="1" s="1"/>
  <c r="AP55" i="1"/>
  <c r="AP54" i="1" s="1"/>
  <c r="AQ55" i="1"/>
  <c r="AQ54" i="1" s="1"/>
  <c r="AR55" i="1"/>
  <c r="AR54" i="1" s="1"/>
  <c r="AS55" i="1"/>
  <c r="AS54" i="1" s="1"/>
  <c r="E55" i="1"/>
  <c r="E47" i="1" s="1"/>
  <c r="E60" i="1" s="1"/>
  <c r="F50" i="1"/>
  <c r="F48" i="1" s="1"/>
  <c r="G50" i="1"/>
  <c r="H50" i="1"/>
  <c r="I50" i="1"/>
  <c r="J50" i="1"/>
  <c r="J48" i="1" s="1"/>
  <c r="K50" i="1"/>
  <c r="L50" i="1"/>
  <c r="M50" i="1"/>
  <c r="N50" i="1"/>
  <c r="N48" i="1" s="1"/>
  <c r="N61" i="1" s="1"/>
  <c r="O50" i="1"/>
  <c r="P50" i="1"/>
  <c r="Q50" i="1"/>
  <c r="R50" i="1"/>
  <c r="R48" i="1" s="1"/>
  <c r="S50" i="1"/>
  <c r="T50" i="1"/>
  <c r="U50" i="1"/>
  <c r="V50" i="1"/>
  <c r="V48" i="1" s="1"/>
  <c r="W50" i="1"/>
  <c r="X50" i="1"/>
  <c r="Y50" i="1"/>
  <c r="Z50" i="1"/>
  <c r="Z48" i="1" s="1"/>
  <c r="AA50" i="1"/>
  <c r="AB50" i="1"/>
  <c r="AC50" i="1"/>
  <c r="AD50" i="1"/>
  <c r="AD48" i="1" s="1"/>
  <c r="AE50" i="1"/>
  <c r="AF50" i="1"/>
  <c r="AG50" i="1"/>
  <c r="AH50" i="1"/>
  <c r="AH48" i="1" s="1"/>
  <c r="AI50" i="1"/>
  <c r="AJ50" i="1"/>
  <c r="AK50" i="1"/>
  <c r="AL50" i="1"/>
  <c r="AL48" i="1" s="1"/>
  <c r="AM50" i="1"/>
  <c r="AN50" i="1"/>
  <c r="AO50" i="1"/>
  <c r="AP50" i="1"/>
  <c r="AP48" i="1" s="1"/>
  <c r="AQ50" i="1"/>
  <c r="AR50" i="1"/>
  <c r="AS50" i="1"/>
  <c r="E50" i="1"/>
  <c r="F49" i="1"/>
  <c r="G49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BG53" i="1"/>
  <c r="BG44" i="1"/>
  <c r="BG43" i="1"/>
  <c r="E48" i="1" l="1"/>
  <c r="AC47" i="1"/>
  <c r="AC60" i="1" s="1"/>
  <c r="U47" i="1"/>
  <c r="U60" i="1" s="1"/>
  <c r="M47" i="1"/>
  <c r="I47" i="1"/>
  <c r="I60" i="1" s="1"/>
  <c r="AS48" i="1"/>
  <c r="AO48" i="1"/>
  <c r="AK48" i="1"/>
  <c r="AG48" i="1"/>
  <c r="AC48" i="1"/>
  <c r="Y48" i="1"/>
  <c r="U48" i="1"/>
  <c r="U61" i="1" s="1"/>
  <c r="Q48" i="1"/>
  <c r="M48" i="1"/>
  <c r="M61" i="1" s="1"/>
  <c r="I48" i="1"/>
  <c r="AA47" i="1"/>
  <c r="AA60" i="1" s="1"/>
  <c r="O47" i="1"/>
  <c r="O60" i="1" s="1"/>
  <c r="K47" i="1"/>
  <c r="K60" i="1" s="1"/>
  <c r="G47" i="1"/>
  <c r="G60" i="1" s="1"/>
  <c r="AD47" i="1"/>
  <c r="AD60" i="1" s="1"/>
  <c r="Z47" i="1"/>
  <c r="Z60" i="1" s="1"/>
  <c r="N47" i="1"/>
  <c r="J47" i="1"/>
  <c r="J60" i="1" s="1"/>
  <c r="AQ48" i="1"/>
  <c r="AM48" i="1"/>
  <c r="AI48" i="1"/>
  <c r="AE48" i="1"/>
  <c r="AA48" i="1"/>
  <c r="W48" i="1"/>
  <c r="S48" i="1"/>
  <c r="O48" i="1"/>
  <c r="O61" i="1" s="1"/>
  <c r="K48" i="1"/>
  <c r="G48" i="1"/>
  <c r="AO47" i="1"/>
  <c r="AO60" i="1" s="1"/>
  <c r="Q47" i="1"/>
  <c r="Q60" i="1" s="1"/>
  <c r="AR47" i="1"/>
  <c r="AN47" i="1"/>
  <c r="AJ47" i="1"/>
  <c r="AF47" i="1"/>
  <c r="AF60" i="1" s="1"/>
  <c r="AB47" i="1"/>
  <c r="AB60" i="1" s="1"/>
  <c r="X47" i="1"/>
  <c r="X60" i="1" s="1"/>
  <c r="T47" i="1"/>
  <c r="T60" i="1" s="1"/>
  <c r="P47" i="1"/>
  <c r="P60" i="1" s="1"/>
  <c r="L47" i="1"/>
  <c r="H47" i="1"/>
  <c r="H60" i="1" s="1"/>
  <c r="AK47" i="1"/>
  <c r="AK60" i="1" s="1"/>
  <c r="AG47" i="1"/>
  <c r="AG60" i="1" s="1"/>
  <c r="AQ47" i="1"/>
  <c r="AM47" i="1"/>
  <c r="AM60" i="1" s="1"/>
  <c r="AI47" i="1"/>
  <c r="AI60" i="1" s="1"/>
  <c r="AE47" i="1"/>
  <c r="AE60" i="1" s="1"/>
  <c r="W47" i="1"/>
  <c r="S47" i="1"/>
  <c r="S60" i="1" s="1"/>
  <c r="AR48" i="1"/>
  <c r="AN48" i="1"/>
  <c r="AJ48" i="1"/>
  <c r="AF48" i="1"/>
  <c r="AB48" i="1"/>
  <c r="X48" i="1"/>
  <c r="T48" i="1"/>
  <c r="T61" i="1" s="1"/>
  <c r="P48" i="1"/>
  <c r="P61" i="1" s="1"/>
  <c r="L48" i="1"/>
  <c r="L61" i="1" s="1"/>
  <c r="H48" i="1"/>
  <c r="AS47" i="1"/>
  <c r="Y47" i="1"/>
  <c r="Y60" i="1" s="1"/>
  <c r="AP47" i="1"/>
  <c r="AL47" i="1"/>
  <c r="AH47" i="1"/>
  <c r="AH60" i="1" s="1"/>
  <c r="V47" i="1"/>
  <c r="R47" i="1"/>
  <c r="R60" i="1" s="1"/>
  <c r="F47" i="1"/>
  <c r="F60" i="1" s="1"/>
  <c r="AB36" i="1"/>
  <c r="AK23" i="1" l="1"/>
  <c r="AJ23" i="1"/>
  <c r="O24" i="1"/>
  <c r="BG33" i="1"/>
  <c r="X36" i="1"/>
  <c r="G36" i="1"/>
  <c r="F36" i="1"/>
  <c r="E36" i="1"/>
  <c r="BG42" i="1"/>
  <c r="BG41" i="1"/>
  <c r="BG38" i="1"/>
  <c r="BG37" i="1"/>
  <c r="AT60" i="1"/>
  <c r="AT62" i="1" s="1"/>
  <c r="AP61" i="1" l="1"/>
  <c r="AQ61" i="1"/>
  <c r="BG25" i="1" l="1"/>
  <c r="AM61" i="1"/>
  <c r="S61" i="1"/>
  <c r="BG39" i="1"/>
  <c r="F61" i="1"/>
  <c r="E61" i="1"/>
  <c r="AO61" i="1"/>
  <c r="AB24" i="1"/>
  <c r="AC24" i="1"/>
  <c r="AQ35" i="1"/>
  <c r="AP35" i="1"/>
  <c r="K61" i="1"/>
  <c r="BG56" i="1"/>
  <c r="G24" i="1"/>
  <c r="BG30" i="1"/>
  <c r="BG28" i="1"/>
  <c r="AL61" i="1" l="1"/>
  <c r="AJ61" i="1"/>
  <c r="AM36" i="1"/>
  <c r="AJ36" i="1"/>
  <c r="AK24" i="1"/>
  <c r="AS60" i="1"/>
  <c r="AS62" i="1" s="1"/>
  <c r="AP60" i="1"/>
  <c r="AP62" i="1" s="1"/>
  <c r="AR60" i="1" l="1"/>
  <c r="BG54" i="1"/>
  <c r="AQ60" i="1"/>
  <c r="AQ62" i="1" s="1"/>
  <c r="T62" i="1"/>
  <c r="BG49" i="1"/>
  <c r="AN60" i="1"/>
  <c r="AN62" i="1" s="1"/>
  <c r="AK61" i="1"/>
  <c r="BG50" i="1"/>
  <c r="U62" i="1"/>
  <c r="BG55" i="1"/>
  <c r="BG47" i="1" l="1"/>
  <c r="AO62" i="1"/>
  <c r="S62" i="1"/>
  <c r="AK36" i="1"/>
  <c r="AI36" i="1"/>
  <c r="AI61" i="1" s="1"/>
  <c r="AH36" i="1"/>
  <c r="AH61" i="1" s="1"/>
  <c r="AG36" i="1"/>
  <c r="AF36" i="1"/>
  <c r="AB61" i="1"/>
  <c r="AA61" i="1"/>
  <c r="Y36" i="1"/>
  <c r="R36" i="1"/>
  <c r="Q36" i="1"/>
  <c r="J36" i="1"/>
  <c r="J61" i="1" s="1"/>
  <c r="I36" i="1"/>
  <c r="I61" i="1" s="1"/>
  <c r="H61" i="1"/>
  <c r="G61" i="1"/>
  <c r="AG24" i="1"/>
  <c r="AF24" i="1"/>
  <c r="AE24" i="1"/>
  <c r="AD24" i="1"/>
  <c r="R61" i="1"/>
  <c r="Q61" i="1"/>
  <c r="K24" i="1"/>
  <c r="J24" i="1"/>
  <c r="AK62" i="1"/>
  <c r="BG32" i="1"/>
  <c r="BG31" i="1"/>
  <c r="BG59" i="1"/>
  <c r="BG58" i="1"/>
  <c r="BG57" i="1"/>
  <c r="BG51" i="1"/>
  <c r="BG52" i="1"/>
  <c r="BG46" i="1"/>
  <c r="BG45" i="1"/>
  <c r="BG40" i="1"/>
  <c r="BG34" i="1"/>
  <c r="BG29" i="1"/>
  <c r="BG27" i="1"/>
  <c r="BG26" i="1"/>
  <c r="AR61" i="1"/>
  <c r="AR62" i="1" s="1"/>
  <c r="BG48" i="1" l="1"/>
  <c r="AA62" i="1"/>
  <c r="AB62" i="1"/>
  <c r="AL60" i="1"/>
  <c r="AL62" i="1" s="1"/>
  <c r="AM62" i="1"/>
  <c r="J62" i="1"/>
  <c r="K62" i="1"/>
  <c r="E62" i="1"/>
  <c r="AG61" i="1"/>
  <c r="AG62" i="1" s="1"/>
  <c r="BG35" i="1"/>
  <c r="AC61" i="1"/>
  <c r="AE61" i="1"/>
  <c r="AE62" i="1" s="1"/>
  <c r="AI62" i="1"/>
  <c r="P62" i="1"/>
  <c r="R62" i="1"/>
  <c r="AJ62" i="1"/>
  <c r="X61" i="1"/>
  <c r="X62" i="1" s="1"/>
  <c r="Z61" i="1"/>
  <c r="Z62" i="1" s="1"/>
  <c r="AD61" i="1"/>
  <c r="AD62" i="1" s="1"/>
  <c r="AF61" i="1"/>
  <c r="AF62" i="1" s="1"/>
  <c r="AH62" i="1"/>
  <c r="BG23" i="1"/>
  <c r="L62" i="1"/>
  <c r="O62" i="1"/>
  <c r="Q62" i="1"/>
  <c r="M62" i="1"/>
  <c r="N62" i="1"/>
  <c r="I62" i="1"/>
  <c r="F62" i="1"/>
  <c r="BG36" i="1"/>
  <c r="Y61" i="1"/>
  <c r="BG60" i="1" l="1"/>
  <c r="AC62" i="1"/>
  <c r="BG24" i="1"/>
  <c r="H62" i="1"/>
  <c r="G62" i="1"/>
  <c r="Y62" i="1"/>
  <c r="BG62" i="1" l="1"/>
  <c r="BG61" i="1"/>
</calcChain>
</file>

<file path=xl/sharedStrings.xml><?xml version="1.0" encoding="utf-8"?>
<sst xmlns="http://schemas.openxmlformats.org/spreadsheetml/2006/main" count="445" uniqueCount="132">
  <si>
    <t>Индекс</t>
  </si>
  <si>
    <t>Наименование циклов, разделов, дисциплин, профессиональных модулей, МДК, практик</t>
  </si>
  <si>
    <t>Виды учебной нагрузки</t>
  </si>
  <si>
    <t>Сентябрь</t>
  </si>
  <si>
    <t>Октябрь</t>
  </si>
  <si>
    <t>Январь</t>
  </si>
  <si>
    <t>Февраль</t>
  </si>
  <si>
    <t>Апрель</t>
  </si>
  <si>
    <t>Июль</t>
  </si>
  <si>
    <t>Порядковые номера  недель учебного года</t>
  </si>
  <si>
    <t>ПМ. 00</t>
  </si>
  <si>
    <t>Всего час. в неделю самостоятельной работы студентов</t>
  </si>
  <si>
    <t>Всего часов в неделю</t>
  </si>
  <si>
    <t>27 авг. – 2 сент.</t>
  </si>
  <si>
    <t>Всего часов:</t>
  </si>
  <si>
    <t>ПМ. 01</t>
  </si>
  <si>
    <t>МДК.01.01</t>
  </si>
  <si>
    <t>Учебная практика</t>
  </si>
  <si>
    <t>Утверждаю</t>
  </si>
  <si>
    <t>КАЛЕНДАРНЫЙ УЧЕБНЫЙ ГРАФИК</t>
  </si>
  <si>
    <t>0 - каникулы</t>
  </si>
  <si>
    <t>ОП.00</t>
  </si>
  <si>
    <t>Профессиональный цикл</t>
  </si>
  <si>
    <t xml:space="preserve">Физическая культура </t>
  </si>
  <si>
    <t>*</t>
  </si>
  <si>
    <t>Производственная практика  (по профилю специальности)</t>
  </si>
  <si>
    <t xml:space="preserve">* - промежуточная аттестация                        </t>
  </si>
  <si>
    <t>программы подготовки специалистов среднего звена</t>
  </si>
  <si>
    <t>Основы мировых религиозных культур</t>
  </si>
  <si>
    <t>Основы финансовой грамотности</t>
  </si>
  <si>
    <t>Общепрофессиональный цикл</t>
  </si>
  <si>
    <t>Иностранный язык в профессиональной деятельности</t>
  </si>
  <si>
    <t xml:space="preserve">по специальности среднего профессионального образования </t>
  </si>
  <si>
    <t>Директор ГБУ КО ПООТК</t>
  </si>
  <si>
    <t>Гражанское население в противодествии распростронению идиологии терроризму</t>
  </si>
  <si>
    <t>_______________ Л. Н. Пуйдокене</t>
  </si>
  <si>
    <t>об.уч.</t>
  </si>
  <si>
    <t>сам.р.</t>
  </si>
  <si>
    <t>Всего аттестаций в неделю</t>
  </si>
  <si>
    <t>Производственная практика (по профилю специальности)</t>
  </si>
  <si>
    <t>ДЗ</t>
  </si>
  <si>
    <t>Э</t>
  </si>
  <si>
    <t>Формы промежуточной аттестации</t>
  </si>
  <si>
    <t xml:space="preserve"> 1.2.Календарный график аттестаций</t>
  </si>
  <si>
    <t>Физическая культура</t>
  </si>
  <si>
    <t xml:space="preserve">Общепрофессиональный   цикл </t>
  </si>
  <si>
    <t>Гражданское население в противодействии 
распространению идеологии терроризма</t>
  </si>
  <si>
    <t>ПМ.00</t>
  </si>
  <si>
    <t>Профессиональный  цикл</t>
  </si>
  <si>
    <t>История России</t>
  </si>
  <si>
    <t xml:space="preserve"> </t>
  </si>
  <si>
    <r>
      <rPr>
        <b/>
        <sz val="14"/>
        <rFont val="Times New Roman"/>
        <family val="1"/>
        <charset val="204"/>
      </rPr>
      <t>Форма обучения</t>
    </r>
    <r>
      <rPr>
        <sz val="14"/>
        <rFont val="Times New Roman"/>
        <family val="1"/>
        <charset val="204"/>
      </rPr>
      <t xml:space="preserve"> - очная</t>
    </r>
  </si>
  <si>
    <r>
      <rPr>
        <b/>
        <sz val="14"/>
        <rFont val="Times New Roman"/>
        <family val="1"/>
        <charset val="204"/>
      </rPr>
      <t>Нормативный срок обучения</t>
    </r>
    <r>
      <rPr>
        <sz val="14"/>
        <rFont val="Times New Roman"/>
        <family val="1"/>
        <charset val="204"/>
      </rPr>
      <t>- 3 года и 10 месяцев</t>
    </r>
  </si>
  <si>
    <t>На базе основого общего образования</t>
  </si>
  <si>
    <t>курс</t>
  </si>
  <si>
    <t>обяз. уч.</t>
  </si>
  <si>
    <t>Всего часов в неделю обязательной учебной нагрузки</t>
  </si>
  <si>
    <t>Второй</t>
  </si>
  <si>
    <t>Экзамен квалификационный</t>
  </si>
  <si>
    <t>1ДЗ</t>
  </si>
  <si>
    <t>1Э</t>
  </si>
  <si>
    <t>2ДЗ/2Э</t>
  </si>
  <si>
    <t>второй курс</t>
  </si>
  <si>
    <t xml:space="preserve">Ноябрь </t>
  </si>
  <si>
    <t xml:space="preserve"> Декабрь</t>
  </si>
  <si>
    <t xml:space="preserve"> Март</t>
  </si>
  <si>
    <t xml:space="preserve"> Май</t>
  </si>
  <si>
    <t xml:space="preserve">Июнь </t>
  </si>
  <si>
    <t xml:space="preserve">Август </t>
  </si>
  <si>
    <t>СГ.00</t>
  </si>
  <si>
    <t>Социально-гуманитарный цикл</t>
  </si>
  <si>
    <t>СГ.01</t>
  </si>
  <si>
    <t>СГ.02</t>
  </si>
  <si>
    <t>СГ.04</t>
  </si>
  <si>
    <t>СГ.06</t>
  </si>
  <si>
    <t>СГ.07</t>
  </si>
  <si>
    <t>ОП.06</t>
  </si>
  <si>
    <t>Охрана труда</t>
  </si>
  <si>
    <t>ПМ. 04</t>
  </si>
  <si>
    <t>МДК.04.01</t>
  </si>
  <si>
    <t xml:space="preserve"> Ноябрь</t>
  </si>
  <si>
    <t xml:space="preserve">Декабрь </t>
  </si>
  <si>
    <t xml:space="preserve">Март </t>
  </si>
  <si>
    <t>ОП.12</t>
  </si>
  <si>
    <t>З</t>
  </si>
  <si>
    <t>2З</t>
  </si>
  <si>
    <t>2З/3ДЗ</t>
  </si>
  <si>
    <t>" 05 " июня 2026 года</t>
  </si>
  <si>
    <t xml:space="preserve">13.02.13 Эксплуатация и обслуживание электрического и электромеханического оборудования (по отраслям)    группа 62 ЭМС    </t>
  </si>
  <si>
    <r>
      <rPr>
        <b/>
        <sz val="14"/>
        <rFont val="Times New Roman"/>
        <family val="1"/>
        <charset val="204"/>
      </rPr>
      <t>Квалификация</t>
    </r>
    <r>
      <rPr>
        <sz val="14"/>
        <rFont val="Times New Roman"/>
        <family val="1"/>
        <charset val="204"/>
      </rPr>
      <t>: техник</t>
    </r>
  </si>
  <si>
    <r>
      <rPr>
        <b/>
        <sz val="14"/>
        <rFont val="Times New Roman"/>
        <family val="1"/>
        <charset val="204"/>
      </rPr>
      <t>профиль профессионального образования</t>
    </r>
    <r>
      <rPr>
        <sz val="14"/>
        <rFont val="Times New Roman"/>
        <family val="1"/>
        <charset val="204"/>
      </rPr>
      <t xml:space="preserve"> - технологический</t>
    </r>
  </si>
  <si>
    <t>01 сентября - 04 сентября</t>
  </si>
  <si>
    <t>28 сентября - 02 октября</t>
  </si>
  <si>
    <t>26 октября-30 октября</t>
  </si>
  <si>
    <t>28 декабря- 01 января</t>
  </si>
  <si>
    <t>04 января-08 января</t>
  </si>
  <si>
    <t>01 февраля - 05 февраля</t>
  </si>
  <si>
    <t>22 февраля-26 февраля</t>
  </si>
  <si>
    <t>29 марта-02 апреля</t>
  </si>
  <si>
    <t>26 апреля - 30 апреля</t>
  </si>
  <si>
    <t>28 июня - 02 июля</t>
  </si>
  <si>
    <t>26 июля-30 июля</t>
  </si>
  <si>
    <t>ОП.01</t>
  </si>
  <si>
    <t>Инженерная графика</t>
  </si>
  <si>
    <t>ОП.05</t>
  </si>
  <si>
    <t>Материаловедение</t>
  </si>
  <si>
    <t>Электрические машины и электропривод</t>
  </si>
  <si>
    <t>ОП.13</t>
  </si>
  <si>
    <t>ОП.09</t>
  </si>
  <si>
    <t>Осуществление технического обслуживания и ремонта электрического и электромеханического оборудования</t>
  </si>
  <si>
    <t>Технология ремонта, монтажа и наладки электрического и электромеханического оборудования</t>
  </si>
  <si>
    <t>УП.01</t>
  </si>
  <si>
    <t>Выполнение работ  по профессиям рабочих, должностям служащих: 19861 Электромонтер по ремонту и обслуживанию электрооборудования</t>
  </si>
  <si>
    <t>Выполнения работ по профессии 19861 Электромонтер по ремонту и обслуживанию электрооборудования</t>
  </si>
  <si>
    <t>УП.04</t>
  </si>
  <si>
    <t>ПП.04</t>
  </si>
  <si>
    <t>обяз.уч</t>
  </si>
  <si>
    <t>обяз.уч.</t>
  </si>
  <si>
    <t>26 апреля-30 апреля</t>
  </si>
  <si>
    <t>26 июля - 30 июля</t>
  </si>
  <si>
    <t>Выполнение работ по профессии 19861 Электромонтер по ремонту и обслуживанию электрооборудования</t>
  </si>
  <si>
    <t>4ДЗ/1Э</t>
  </si>
  <si>
    <t>3ДЗ</t>
  </si>
  <si>
    <t>2З/9ДЗ/3Э</t>
  </si>
  <si>
    <t>государственное бюджетное учреждение Калининградской области
профессиональная образовательная организация
"Технологический колледж"</t>
  </si>
  <si>
    <t>профессионалитет</t>
  </si>
  <si>
    <t>1З/1ДЗ</t>
  </si>
  <si>
    <t>1З\1ДЗ</t>
  </si>
  <si>
    <t xml:space="preserve">УП.01 </t>
  </si>
  <si>
    <t>1З/4ДЗ</t>
  </si>
  <si>
    <t>1З/2ДЗ</t>
  </si>
  <si>
    <t>Зав. УМО ________________________ Н.А. Ивашкина
 Методист   ______________________   А.А. Анохина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</si>
</sst>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 Cyr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7"/>
      <name val="Arial Cyr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/>
  </cellStyleXfs>
  <cellXfs count="222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/>
    <xf numFmtId="0" fontId="0" fillId="0" borderId="5" xfId="0" applyBorder="1"/>
    <xf numFmtId="0" fontId="4" fillId="0" borderId="0" xfId="0" applyFont="1"/>
    <xf numFmtId="0" fontId="1" fillId="6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1" fillId="9" borderId="0" xfId="0" applyFont="1" applyFill="1" applyAlignment="1">
      <alignment horizontal="center" vertical="center"/>
    </xf>
    <xf numFmtId="0" fontId="7" fillId="0" borderId="1" xfId="0" applyFont="1" applyBorder="1"/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7" fillId="0" borderId="1" xfId="0" applyFont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textRotation="90" wrapText="1"/>
    </xf>
    <xf numFmtId="0" fontId="10" fillId="9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6" borderId="5" xfId="0" applyFill="1" applyBorder="1"/>
    <xf numFmtId="0" fontId="11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0" fontId="10" fillId="11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left" vertical="center" wrapText="1"/>
    </xf>
    <xf numFmtId="0" fontId="10" fillId="13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14" borderId="1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/>
    </xf>
    <xf numFmtId="0" fontId="8" fillId="14" borderId="1" xfId="0" applyFont="1" applyFill="1" applyBorder="1" applyAlignment="1">
      <alignment horizontal="center" vertical="center" wrapText="1"/>
    </xf>
    <xf numFmtId="0" fontId="8" fillId="15" borderId="1" xfId="0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6" borderId="1" xfId="0" applyFont="1" applyFill="1" applyBorder="1" applyAlignment="1">
      <alignment horizontal="center" vertical="center" textRotation="90"/>
    </xf>
    <xf numFmtId="0" fontId="10" fillId="10" borderId="9" xfId="0" applyFont="1" applyFill="1" applyBorder="1" applyAlignment="1">
      <alignment horizontal="center"/>
    </xf>
    <xf numFmtId="0" fontId="10" fillId="10" borderId="9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1" fillId="18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/>
    </xf>
    <xf numFmtId="0" fontId="10" fillId="1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5" fillId="8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/>
    </xf>
    <xf numFmtId="0" fontId="10" fillId="17" borderId="1" xfId="0" applyFont="1" applyFill="1" applyBorder="1" applyAlignment="1">
      <alignment horizontal="center" vertical="center" wrapText="1"/>
    </xf>
    <xf numFmtId="0" fontId="11" fillId="1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0" fillId="12" borderId="9" xfId="0" applyFont="1" applyFill="1" applyBorder="1" applyAlignment="1">
      <alignment horizontal="center" vertical="center" wrapText="1"/>
    </xf>
    <xf numFmtId="0" fontId="8" fillId="10" borderId="9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0" fillId="18" borderId="8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left" vertical="center"/>
    </xf>
    <xf numFmtId="0" fontId="0" fillId="8" borderId="1" xfId="0" applyFill="1" applyBorder="1"/>
    <xf numFmtId="0" fontId="0" fillId="8" borderId="1" xfId="0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12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0" fillId="14" borderId="1" xfId="0" applyFont="1" applyFill="1" applyBorder="1"/>
    <xf numFmtId="0" fontId="10" fillId="14" borderId="1" xfId="0" applyFont="1" applyFill="1" applyBorder="1" applyAlignment="1">
      <alignment vertical="center"/>
    </xf>
    <xf numFmtId="0" fontId="10" fillId="14" borderId="1" xfId="0" applyFont="1" applyFill="1" applyBorder="1" applyAlignment="1">
      <alignment vertical="center" wrapText="1"/>
    </xf>
    <xf numFmtId="0" fontId="10" fillId="14" borderId="1" xfId="0" applyFont="1" applyFill="1" applyBorder="1" applyAlignment="1">
      <alignment horizontal="center" vertical="center" wrapText="1"/>
    </xf>
    <xf numFmtId="0" fontId="10" fillId="16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center" textRotation="90" wrapText="1"/>
    </xf>
    <xf numFmtId="0" fontId="5" fillId="8" borderId="1" xfId="0" applyFont="1" applyFill="1" applyBorder="1" applyAlignment="1">
      <alignment horizontal="left" vertical="center"/>
    </xf>
    <xf numFmtId="0" fontId="11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center" vertical="center"/>
    </xf>
    <xf numFmtId="0" fontId="5" fillId="19" borderId="1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11" fillId="20" borderId="1" xfId="0" applyFont="1" applyFill="1" applyBorder="1" applyAlignment="1">
      <alignment horizontal="center" vertical="center" wrapText="1"/>
    </xf>
    <xf numFmtId="0" fontId="5" fillId="20" borderId="1" xfId="0" applyFont="1" applyFill="1" applyBorder="1" applyAlignment="1">
      <alignment horizontal="center" vertical="center"/>
    </xf>
    <xf numFmtId="0" fontId="5" fillId="20" borderId="1" xfId="0" applyFont="1" applyFill="1" applyBorder="1" applyAlignment="1">
      <alignment horizontal="center" vertical="center" wrapText="1"/>
    </xf>
    <xf numFmtId="0" fontId="10" fillId="20" borderId="1" xfId="0" applyFont="1" applyFill="1" applyBorder="1" applyAlignment="1">
      <alignment horizontal="center" vertical="center" wrapText="1"/>
    </xf>
    <xf numFmtId="0" fontId="10" fillId="15" borderId="1" xfId="0" applyFont="1" applyFill="1" applyBorder="1" applyAlignment="1">
      <alignment horizontal="center" vertical="center"/>
    </xf>
    <xf numFmtId="0" fontId="10" fillId="18" borderId="9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18" borderId="9" xfId="0" applyFont="1" applyFill="1" applyBorder="1" applyAlignment="1">
      <alignment horizontal="center"/>
    </xf>
    <xf numFmtId="0" fontId="10" fillId="18" borderId="9" xfId="0" applyFont="1" applyFill="1" applyBorder="1" applyAlignment="1">
      <alignment horizontal="center" wrapText="1"/>
    </xf>
    <xf numFmtId="0" fontId="10" fillId="18" borderId="9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left" vertical="center" wrapText="1"/>
    </xf>
    <xf numFmtId="0" fontId="5" fillId="8" borderId="9" xfId="0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10" fillId="8" borderId="9" xfId="0" applyFont="1" applyFill="1" applyBorder="1" applyAlignment="1">
      <alignment horizontal="center" vertical="center"/>
    </xf>
    <xf numFmtId="0" fontId="10" fillId="8" borderId="9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18" borderId="8" xfId="0" applyFont="1" applyFill="1" applyBorder="1" applyAlignment="1">
      <alignment horizontal="center" vertical="center" wrapText="1"/>
    </xf>
    <xf numFmtId="0" fontId="10" fillId="18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textRotation="90" wrapText="1"/>
    </xf>
    <xf numFmtId="0" fontId="0" fillId="0" borderId="1" xfId="0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8" fillId="6" borderId="7" xfId="0" applyFont="1" applyFill="1" applyBorder="1" applyAlignment="1">
      <alignment horizontal="center" vertical="center" textRotation="90" wrapText="1"/>
    </xf>
    <xf numFmtId="0" fontId="8" fillId="6" borderId="5" xfId="0" applyFont="1" applyFill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/>
    </xf>
    <xf numFmtId="0" fontId="8" fillId="14" borderId="9" xfId="0" applyFont="1" applyFill="1" applyBorder="1" applyAlignment="1">
      <alignment horizontal="center" vertical="center" wrapText="1"/>
    </xf>
    <xf numFmtId="0" fontId="8" fillId="14" borderId="1" xfId="0" applyFont="1" applyFill="1" applyBorder="1" applyAlignment="1">
      <alignment horizontal="center" vertical="center" wrapText="1"/>
    </xf>
    <xf numFmtId="0" fontId="8" fillId="17" borderId="1" xfId="0" applyFont="1" applyFill="1" applyBorder="1" applyAlignment="1">
      <alignment horizontal="center" vertical="center" wrapText="1"/>
    </xf>
    <xf numFmtId="0" fontId="10" fillId="1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11" borderId="1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0" fillId="8" borderId="2" xfId="0" applyFont="1" applyFill="1" applyBorder="1" applyAlignment="1">
      <alignment horizontal="center" vertical="center" wrapText="1"/>
    </xf>
    <xf numFmtId="0" fontId="10" fillId="8" borderId="6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18" borderId="2" xfId="0" applyFont="1" applyFill="1" applyBorder="1" applyAlignment="1">
      <alignment horizontal="center" vertical="center" wrapText="1"/>
    </xf>
    <xf numFmtId="0" fontId="10" fillId="18" borderId="6" xfId="0" applyFont="1" applyFill="1" applyBorder="1" applyAlignment="1">
      <alignment horizontal="center" vertical="center" wrapText="1"/>
    </xf>
    <xf numFmtId="0" fontId="10" fillId="18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0" fontId="10" fillId="8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10" fillId="14" borderId="1" xfId="0" applyFont="1" applyFill="1" applyBorder="1" applyAlignment="1">
      <alignment horizontal="center" vertical="center" wrapText="1"/>
    </xf>
    <xf numFmtId="0" fontId="10" fillId="18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42</xdr:col>
      <xdr:colOff>0</xdr:colOff>
      <xdr:row>5</xdr:row>
      <xdr:rowOff>0</xdr:rowOff>
    </xdr:from>
    <xdr:to>
      <xdr:col>54</xdr:col>
      <xdr:colOff>123864</xdr:colOff>
      <xdr:row>9</xdr:row>
      <xdr:rowOff>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D334236-E788-FA92-368E-286F71C6B8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3" y="2116667"/>
          <a:ext cx="2780281" cy="1090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241"/>
  <sheetViews>
    <sheetView tabSelected="1" zoomScale="90" zoomScaleNormal="90" zoomScaleSheetLayoutView="90" zoomScalePageLayoutView="78" workbookViewId="0">
      <selection activeCell="AQ6" sqref="AQ6"/>
    </sheetView>
  </sheetViews>
  <sheetFormatPr defaultRowHeight="44.25" customHeight="1" x14ac:dyDescent="0.2"/>
  <cols>
    <col min="1" max="1" width="2.140625" style="3" customWidth="1"/>
    <col min="2" max="2" width="7" customWidth="1"/>
    <col min="3" max="3" width="14.28515625" customWidth="1"/>
    <col min="4" max="4" width="4.7109375" customWidth="1"/>
    <col min="5" max="6" width="2.85546875" customWidth="1"/>
    <col min="7" max="7" width="2.7109375" customWidth="1"/>
    <col min="8" max="12" width="2.85546875" customWidth="1"/>
    <col min="13" max="14" width="3.42578125" customWidth="1"/>
    <col min="15" max="15" width="3.28515625" customWidth="1"/>
    <col min="16" max="18" width="3.42578125" customWidth="1"/>
    <col min="19" max="20" width="3.140625" customWidth="1"/>
    <col min="21" max="21" width="3.42578125" customWidth="1"/>
    <col min="22" max="22" width="3" customWidth="1"/>
    <col min="23" max="27" width="3.28515625" customWidth="1"/>
    <col min="28" max="28" width="3.5703125" customWidth="1"/>
    <col min="29" max="29" width="3.28515625" customWidth="1"/>
    <col min="30" max="30" width="3" customWidth="1"/>
    <col min="31" max="32" width="3.140625" customWidth="1"/>
    <col min="33" max="33" width="3" customWidth="1"/>
    <col min="34" max="34" width="3.28515625" customWidth="1"/>
    <col min="35" max="35" width="3.42578125" customWidth="1"/>
    <col min="36" max="37" width="3.28515625" customWidth="1"/>
    <col min="38" max="38" width="3.140625" customWidth="1"/>
    <col min="39" max="39" width="3.28515625" customWidth="1"/>
    <col min="40" max="40" width="3" customWidth="1"/>
    <col min="41" max="41" width="3.28515625" customWidth="1"/>
    <col min="42" max="42" width="3.140625" customWidth="1"/>
    <col min="43" max="43" width="3.28515625" customWidth="1"/>
    <col min="44" max="44" width="3.140625" customWidth="1"/>
    <col min="45" max="48" width="3.28515625" customWidth="1"/>
    <col min="49" max="49" width="3.140625" customWidth="1"/>
    <col min="50" max="51" width="3.42578125" customWidth="1"/>
    <col min="52" max="52" width="3" customWidth="1"/>
    <col min="53" max="53" width="3.42578125" customWidth="1"/>
    <col min="54" max="54" width="3.28515625" customWidth="1"/>
    <col min="55" max="55" width="3.140625" customWidth="1"/>
    <col min="56" max="56" width="3.85546875" customWidth="1"/>
    <col min="57" max="57" width="6.28515625" hidden="1" customWidth="1"/>
    <col min="58" max="58" width="4.140625" hidden="1" customWidth="1"/>
    <col min="59" max="59" width="5.7109375" customWidth="1"/>
  </cols>
  <sheetData>
    <row r="1" spans="1:59" ht="65.25" customHeight="1" x14ac:dyDescent="0.25">
      <c r="A1" t="s">
        <v>50</v>
      </c>
      <c r="B1" t="s">
        <v>50</v>
      </c>
      <c r="C1" t="s">
        <v>50</v>
      </c>
      <c r="G1" s="154" t="s">
        <v>124</v>
      </c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</row>
    <row r="2" spans="1:59" ht="27.6" customHeight="1" x14ac:dyDescent="0.3">
      <c r="A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156" t="s">
        <v>18</v>
      </c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</row>
    <row r="3" spans="1:59" ht="20.25" customHeight="1" x14ac:dyDescent="0.3">
      <c r="A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56" t="s">
        <v>33</v>
      </c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</row>
    <row r="4" spans="1:59" ht="30" customHeight="1" x14ac:dyDescent="0.3">
      <c r="A4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56" t="s">
        <v>35</v>
      </c>
      <c r="AR4" s="156"/>
      <c r="AS4" s="156"/>
      <c r="AT4" s="156"/>
      <c r="AU4" s="156"/>
      <c r="AV4" s="156"/>
      <c r="AW4" s="156"/>
      <c r="AX4" s="156"/>
      <c r="AY4" s="156"/>
      <c r="AZ4" s="156"/>
      <c r="BA4" s="156"/>
      <c r="BB4" s="156"/>
      <c r="BC4" s="156"/>
      <c r="BD4" s="156"/>
      <c r="BE4" s="156"/>
      <c r="BF4" s="156"/>
      <c r="BG4" s="156"/>
    </row>
    <row r="5" spans="1:59" ht="24.95" customHeight="1" x14ac:dyDescent="0.3">
      <c r="A5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156" t="s">
        <v>87</v>
      </c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</row>
    <row r="6" spans="1:59" ht="20.100000000000001" customHeight="1" x14ac:dyDescent="0.3">
      <c r="A6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2"/>
      <c r="BE6" s="2"/>
      <c r="BF6" s="2"/>
      <c r="BG6" s="2"/>
    </row>
    <row r="7" spans="1:59" ht="18.95" customHeight="1" x14ac:dyDescent="0.3">
      <c r="A7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2"/>
      <c r="BE7" s="2"/>
      <c r="BF7" s="2"/>
      <c r="BG7" s="2"/>
    </row>
    <row r="8" spans="1:59" ht="21.6" customHeight="1" x14ac:dyDescent="0.3">
      <c r="A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2"/>
      <c r="BE8" s="2"/>
      <c r="BF8" s="2"/>
      <c r="BG8" s="2"/>
    </row>
    <row r="9" spans="1:59" ht="27.6" customHeight="1" x14ac:dyDescent="0.3">
      <c r="A9"/>
      <c r="B9" s="12"/>
      <c r="C9" s="12"/>
      <c r="D9" s="12"/>
      <c r="E9" s="12"/>
      <c r="F9" s="12"/>
      <c r="G9" s="12"/>
      <c r="H9" s="157" t="s">
        <v>19</v>
      </c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2"/>
      <c r="BF9" s="2"/>
      <c r="BG9" s="2"/>
    </row>
    <row r="10" spans="1:59" ht="25.5" customHeight="1" x14ac:dyDescent="0.3">
      <c r="A10"/>
      <c r="B10" s="12"/>
      <c r="C10" s="12"/>
      <c r="D10" s="12"/>
      <c r="E10" s="12"/>
      <c r="F10" s="12"/>
      <c r="G10" s="12"/>
      <c r="H10" s="157" t="s">
        <v>27</v>
      </c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2"/>
      <c r="BF10" s="2"/>
      <c r="BG10" s="2"/>
    </row>
    <row r="11" spans="1:59" ht="22.5" customHeight="1" x14ac:dyDescent="0.3">
      <c r="A11"/>
      <c r="B11" s="158" t="s">
        <v>32</v>
      </c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58"/>
      <c r="AT11" s="158"/>
      <c r="AU11" s="158"/>
      <c r="AV11" s="158"/>
      <c r="AW11" s="158"/>
      <c r="AX11" s="158"/>
      <c r="AY11" s="158"/>
      <c r="AZ11" s="158"/>
      <c r="BA11" s="158"/>
      <c r="BB11" s="158"/>
      <c r="BC11" s="158"/>
      <c r="BD11" s="158"/>
      <c r="BE11" s="2"/>
      <c r="BF11" s="2"/>
      <c r="BG11" s="2"/>
    </row>
    <row r="12" spans="1:59" ht="18.75" customHeight="1" x14ac:dyDescent="0.3">
      <c r="A12"/>
      <c r="B12" s="12"/>
      <c r="C12" s="12"/>
      <c r="D12" s="12"/>
      <c r="E12" s="140" t="s">
        <v>88</v>
      </c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2"/>
      <c r="BE12" s="2"/>
      <c r="BF12" s="2"/>
      <c r="BG12" s="2"/>
    </row>
    <row r="13" spans="1:59" ht="34.15" customHeight="1" x14ac:dyDescent="0.3">
      <c r="A13"/>
      <c r="B13" s="2"/>
      <c r="C13" s="2"/>
      <c r="D13" s="2"/>
      <c r="E13" s="2"/>
      <c r="F13" s="2"/>
      <c r="G13" s="2"/>
      <c r="H13" s="2"/>
      <c r="I13" s="2"/>
      <c r="J13" s="2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1" t="s">
        <v>125</v>
      </c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41"/>
      <c r="AG13" s="141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3"/>
      <c r="BB13" s="13"/>
      <c r="BC13" s="13"/>
      <c r="BD13" s="2"/>
      <c r="BE13" s="2"/>
      <c r="BF13" s="2"/>
      <c r="BG13" s="2"/>
    </row>
    <row r="14" spans="1:59" ht="39.6" customHeight="1" x14ac:dyDescent="0.3">
      <c r="A14"/>
      <c r="B14" s="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2"/>
      <c r="R14" s="2"/>
      <c r="S14" s="2"/>
      <c r="T14" s="2"/>
      <c r="U14" s="2"/>
      <c r="V14" s="2"/>
      <c r="W14" s="2"/>
      <c r="X14" s="163" t="s">
        <v>89</v>
      </c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2"/>
      <c r="AR14" s="2"/>
      <c r="AS14" s="157" t="s">
        <v>62</v>
      </c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2"/>
      <c r="BE14" s="2"/>
      <c r="BF14" s="2"/>
      <c r="BG14" s="2"/>
    </row>
    <row r="15" spans="1:59" ht="20.100000000000001" customHeight="1" x14ac:dyDescent="0.3">
      <c r="A15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2"/>
      <c r="S15" s="2"/>
      <c r="T15" s="2"/>
      <c r="U15" s="2"/>
      <c r="V15" s="2"/>
      <c r="W15" s="2"/>
      <c r="X15" s="190" t="s">
        <v>51</v>
      </c>
      <c r="Y15" s="190"/>
      <c r="Z15" s="190"/>
      <c r="AA15" s="190"/>
      <c r="AB15" s="190"/>
      <c r="AC15" s="190"/>
      <c r="AD15" s="190"/>
      <c r="AE15" s="190"/>
      <c r="AF15" s="190"/>
      <c r="AG15" s="190"/>
      <c r="AH15" s="190"/>
      <c r="AI15" s="190"/>
      <c r="AJ15" s="190"/>
      <c r="AK15" s="190"/>
      <c r="AL15" s="190"/>
      <c r="AM15" s="190"/>
      <c r="AN15" s="190"/>
      <c r="AO15" s="190"/>
      <c r="AP15" s="190"/>
      <c r="AQ15" s="12"/>
      <c r="AR15" s="12"/>
      <c r="AS15" s="157" t="s">
        <v>50</v>
      </c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2"/>
      <c r="BE15" s="2"/>
      <c r="BF15" s="2"/>
      <c r="BG15" s="2"/>
    </row>
    <row r="16" spans="1:59" ht="20.100000000000001" customHeight="1" x14ac:dyDescent="0.3">
      <c r="A16"/>
      <c r="B16" s="16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3"/>
      <c r="R16" s="2"/>
      <c r="S16" s="2"/>
      <c r="T16" s="2"/>
      <c r="U16" s="2"/>
      <c r="V16" s="2"/>
      <c r="W16" s="2"/>
      <c r="X16" s="190" t="s">
        <v>52</v>
      </c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190"/>
      <c r="AR16" s="190"/>
      <c r="AS16" s="190"/>
      <c r="AT16" s="190"/>
      <c r="AU16" s="190"/>
      <c r="AV16" s="190"/>
      <c r="AW16" s="190"/>
      <c r="AX16" s="190"/>
      <c r="AY16" s="190"/>
      <c r="AZ16" s="190"/>
      <c r="BA16" s="190"/>
      <c r="BB16" s="190"/>
      <c r="BC16" s="190"/>
      <c r="BD16" s="2"/>
      <c r="BE16" s="2"/>
      <c r="BF16" s="2"/>
      <c r="BG16" s="2"/>
    </row>
    <row r="17" spans="1:59" ht="22.5" customHeight="1" x14ac:dyDescent="0.3">
      <c r="A1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189" t="s">
        <v>53</v>
      </c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63"/>
      <c r="AT17" s="163"/>
      <c r="AU17" s="163"/>
      <c r="AV17" s="163"/>
      <c r="AW17" s="163"/>
      <c r="AX17" s="163"/>
      <c r="AY17" s="163"/>
      <c r="AZ17" s="163"/>
      <c r="BA17" s="163"/>
      <c r="BB17" s="163"/>
      <c r="BC17" s="163"/>
      <c r="BD17" s="2"/>
      <c r="BE17" s="2"/>
      <c r="BF17" s="2"/>
      <c r="BG17" s="2"/>
    </row>
    <row r="18" spans="1:59" ht="26.25" customHeight="1" x14ac:dyDescent="0.3">
      <c r="A18"/>
      <c r="B18" s="2"/>
      <c r="C18" s="2"/>
      <c r="D18" s="2"/>
      <c r="E18" s="2"/>
      <c r="F18" s="2"/>
      <c r="G18" s="2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56" t="s">
        <v>90</v>
      </c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2"/>
      <c r="BF18" s="2"/>
      <c r="BG18" s="2"/>
    </row>
    <row r="19" spans="1:59" ht="88.5" customHeight="1" x14ac:dyDescent="0.3">
      <c r="A19"/>
      <c r="B19" s="2"/>
      <c r="C19" s="2"/>
      <c r="D19" s="2"/>
      <c r="E19" s="2"/>
      <c r="F19" s="2"/>
      <c r="G19" s="2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2"/>
      <c r="AR19" s="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2"/>
      <c r="BE19" s="2"/>
      <c r="BF19" s="2"/>
      <c r="BG19" s="2"/>
    </row>
    <row r="20" spans="1:59" ht="144" customHeight="1" x14ac:dyDescent="0.2">
      <c r="A20" s="161" t="s">
        <v>54</v>
      </c>
      <c r="B20" s="161" t="s">
        <v>0</v>
      </c>
      <c r="C20" s="161" t="s">
        <v>1</v>
      </c>
      <c r="D20" s="161" t="s">
        <v>2</v>
      </c>
      <c r="E20" s="18" t="s">
        <v>91</v>
      </c>
      <c r="F20" s="188" t="s">
        <v>3</v>
      </c>
      <c r="G20" s="188"/>
      <c r="H20" s="188"/>
      <c r="I20" s="18" t="s">
        <v>92</v>
      </c>
      <c r="J20" s="176" t="s">
        <v>4</v>
      </c>
      <c r="K20" s="177"/>
      <c r="L20" s="178"/>
      <c r="M20" s="18" t="s">
        <v>93</v>
      </c>
      <c r="N20" s="176" t="s">
        <v>63</v>
      </c>
      <c r="O20" s="177"/>
      <c r="P20" s="177"/>
      <c r="Q20" s="178"/>
      <c r="R20" s="176" t="s">
        <v>64</v>
      </c>
      <c r="S20" s="177"/>
      <c r="T20" s="177"/>
      <c r="U20" s="178"/>
      <c r="V20" s="19" t="s">
        <v>94</v>
      </c>
      <c r="W20" s="18" t="s">
        <v>95</v>
      </c>
      <c r="X20" s="164" t="s">
        <v>5</v>
      </c>
      <c r="Y20" s="165"/>
      <c r="Z20" s="166"/>
      <c r="AA20" s="19" t="s">
        <v>96</v>
      </c>
      <c r="AB20" s="164" t="s">
        <v>6</v>
      </c>
      <c r="AC20" s="166"/>
      <c r="AD20" s="19" t="s">
        <v>97</v>
      </c>
      <c r="AE20" s="164" t="s">
        <v>65</v>
      </c>
      <c r="AF20" s="165"/>
      <c r="AG20" s="165"/>
      <c r="AH20" s="166"/>
      <c r="AI20" s="18" t="s">
        <v>98</v>
      </c>
      <c r="AJ20" s="176" t="s">
        <v>7</v>
      </c>
      <c r="AK20" s="177"/>
      <c r="AL20" s="178"/>
      <c r="AM20" s="18" t="s">
        <v>99</v>
      </c>
      <c r="AN20" s="176" t="s">
        <v>66</v>
      </c>
      <c r="AO20" s="177"/>
      <c r="AP20" s="177"/>
      <c r="AQ20" s="178"/>
      <c r="AR20" s="176" t="s">
        <v>67</v>
      </c>
      <c r="AS20" s="177"/>
      <c r="AT20" s="177"/>
      <c r="AU20" s="178"/>
      <c r="AV20" s="18" t="s">
        <v>100</v>
      </c>
      <c r="AW20" s="176" t="s">
        <v>8</v>
      </c>
      <c r="AX20" s="177"/>
      <c r="AY20" s="178"/>
      <c r="AZ20" s="18" t="s">
        <v>101</v>
      </c>
      <c r="BA20" s="147" t="s">
        <v>68</v>
      </c>
      <c r="BB20" s="148"/>
      <c r="BC20" s="148"/>
      <c r="BD20" s="149"/>
      <c r="BE20" s="20" t="s">
        <v>13</v>
      </c>
      <c r="BF20" s="20"/>
      <c r="BG20" s="19" t="s">
        <v>14</v>
      </c>
    </row>
    <row r="21" spans="1:59" ht="31.5" customHeight="1" x14ac:dyDescent="0.2">
      <c r="A21" s="185"/>
      <c r="B21" s="161"/>
      <c r="C21" s="161"/>
      <c r="D21" s="161"/>
      <c r="E21" s="172" t="s">
        <v>9</v>
      </c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</row>
    <row r="22" spans="1:59" ht="27.75" customHeight="1" x14ac:dyDescent="0.2">
      <c r="A22" s="185"/>
      <c r="B22" s="161"/>
      <c r="C22" s="161"/>
      <c r="D22" s="161"/>
      <c r="E22" s="21">
        <v>1</v>
      </c>
      <c r="F22" s="21">
        <v>2</v>
      </c>
      <c r="G22" s="21">
        <v>3</v>
      </c>
      <c r="H22" s="21">
        <v>4</v>
      </c>
      <c r="I22" s="21">
        <v>5</v>
      </c>
      <c r="J22" s="21">
        <v>6</v>
      </c>
      <c r="K22" s="21">
        <v>7</v>
      </c>
      <c r="L22" s="21">
        <v>8</v>
      </c>
      <c r="M22" s="21">
        <v>9</v>
      </c>
      <c r="N22" s="21">
        <v>10</v>
      </c>
      <c r="O22" s="21">
        <v>11</v>
      </c>
      <c r="P22" s="21">
        <v>12</v>
      </c>
      <c r="Q22" s="21">
        <v>13</v>
      </c>
      <c r="R22" s="21">
        <v>14</v>
      </c>
      <c r="S22" s="21">
        <v>15</v>
      </c>
      <c r="T22" s="21">
        <v>16</v>
      </c>
      <c r="U22" s="21">
        <v>17</v>
      </c>
      <c r="V22" s="21">
        <v>18</v>
      </c>
      <c r="W22" s="21">
        <v>19</v>
      </c>
      <c r="X22" s="21">
        <v>20</v>
      </c>
      <c r="Y22" s="21">
        <v>21</v>
      </c>
      <c r="Z22" s="21">
        <v>22</v>
      </c>
      <c r="AA22" s="21">
        <v>23</v>
      </c>
      <c r="AB22" s="21">
        <v>24</v>
      </c>
      <c r="AC22" s="21">
        <v>25</v>
      </c>
      <c r="AD22" s="21">
        <v>26</v>
      </c>
      <c r="AE22" s="21">
        <v>27</v>
      </c>
      <c r="AF22" s="21">
        <v>28</v>
      </c>
      <c r="AG22" s="21">
        <v>29</v>
      </c>
      <c r="AH22" s="21">
        <v>30</v>
      </c>
      <c r="AI22" s="21">
        <v>31</v>
      </c>
      <c r="AJ22" s="21">
        <v>32</v>
      </c>
      <c r="AK22" s="21">
        <v>33</v>
      </c>
      <c r="AL22" s="21">
        <v>34</v>
      </c>
      <c r="AM22" s="21">
        <v>35</v>
      </c>
      <c r="AN22" s="21">
        <v>36</v>
      </c>
      <c r="AO22" s="21">
        <v>37</v>
      </c>
      <c r="AP22" s="21">
        <v>38</v>
      </c>
      <c r="AQ22" s="21">
        <v>39</v>
      </c>
      <c r="AR22" s="21">
        <v>40</v>
      </c>
      <c r="AS22" s="21">
        <v>41</v>
      </c>
      <c r="AT22" s="21">
        <v>42</v>
      </c>
      <c r="AU22" s="21">
        <v>43</v>
      </c>
      <c r="AV22" s="21">
        <v>44</v>
      </c>
      <c r="AW22" s="21">
        <v>45</v>
      </c>
      <c r="AX22" s="21">
        <v>46</v>
      </c>
      <c r="AY22" s="21">
        <v>47</v>
      </c>
      <c r="AZ22" s="21">
        <v>48</v>
      </c>
      <c r="BA22" s="21">
        <v>49</v>
      </c>
      <c r="BB22" s="21">
        <v>50</v>
      </c>
      <c r="BC22" s="21">
        <v>51</v>
      </c>
      <c r="BD22" s="21">
        <v>52</v>
      </c>
      <c r="BE22" s="21">
        <v>53</v>
      </c>
      <c r="BF22" s="21"/>
      <c r="BG22" s="10"/>
    </row>
    <row r="23" spans="1:59" s="5" customFormat="1" ht="39.75" customHeight="1" x14ac:dyDescent="0.2">
      <c r="A23" s="191" t="s">
        <v>57</v>
      </c>
      <c r="B23" s="194" t="s">
        <v>69</v>
      </c>
      <c r="C23" s="195" t="s">
        <v>70</v>
      </c>
      <c r="D23" s="60" t="s">
        <v>55</v>
      </c>
      <c r="E23" s="61">
        <f t="shared" ref="E23:Q23" si="0">E25+E27+E29+E31</f>
        <v>8</v>
      </c>
      <c r="F23" s="61">
        <f t="shared" si="0"/>
        <v>8</v>
      </c>
      <c r="G23" s="61">
        <f t="shared" si="0"/>
        <v>8</v>
      </c>
      <c r="H23" s="61">
        <f t="shared" si="0"/>
        <v>8</v>
      </c>
      <c r="I23" s="61">
        <f t="shared" si="0"/>
        <v>8</v>
      </c>
      <c r="J23" s="61">
        <f t="shared" si="0"/>
        <v>8</v>
      </c>
      <c r="K23" s="61">
        <f t="shared" si="0"/>
        <v>8</v>
      </c>
      <c r="L23" s="61">
        <f t="shared" si="0"/>
        <v>8</v>
      </c>
      <c r="M23" s="61">
        <f t="shared" si="0"/>
        <v>8</v>
      </c>
      <c r="N23" s="61">
        <f t="shared" si="0"/>
        <v>8</v>
      </c>
      <c r="O23" s="61">
        <f t="shared" si="0"/>
        <v>8</v>
      </c>
      <c r="P23" s="61">
        <f t="shared" si="0"/>
        <v>8</v>
      </c>
      <c r="Q23" s="61">
        <f t="shared" si="0"/>
        <v>8</v>
      </c>
      <c r="R23" s="61">
        <f>R25+R27+R31</f>
        <v>6</v>
      </c>
      <c r="S23" s="61">
        <f>S27+S31</f>
        <v>4</v>
      </c>
      <c r="T23" s="61">
        <f>T29+T31</f>
        <v>4</v>
      </c>
      <c r="U23" s="61">
        <f>U29+U31</f>
        <v>4</v>
      </c>
      <c r="V23" s="63">
        <v>0</v>
      </c>
      <c r="W23" s="63">
        <v>0</v>
      </c>
      <c r="X23" s="62">
        <f t="shared" ref="X23:AE23" si="1">X25+X27+X29+X33</f>
        <v>8</v>
      </c>
      <c r="Y23" s="62">
        <f t="shared" si="1"/>
        <v>8</v>
      </c>
      <c r="Z23" s="62">
        <f t="shared" si="1"/>
        <v>8</v>
      </c>
      <c r="AA23" s="62">
        <f t="shared" si="1"/>
        <v>8</v>
      </c>
      <c r="AB23" s="62">
        <f t="shared" si="1"/>
        <v>8</v>
      </c>
      <c r="AC23" s="62">
        <f t="shared" si="1"/>
        <v>10</v>
      </c>
      <c r="AD23" s="62">
        <f t="shared" si="1"/>
        <v>10</v>
      </c>
      <c r="AE23" s="62">
        <f t="shared" si="1"/>
        <v>10</v>
      </c>
      <c r="AF23" s="62">
        <f>AF27+AF29+AF33</f>
        <v>8</v>
      </c>
      <c r="AG23" s="62">
        <f>AG27+AG29+AG33</f>
        <v>8</v>
      </c>
      <c r="AH23" s="62">
        <f>AH27+AH29+AH33</f>
        <v>8</v>
      </c>
      <c r="AI23" s="62">
        <v>0</v>
      </c>
      <c r="AJ23" s="62">
        <f>AJ31</f>
        <v>0</v>
      </c>
      <c r="AK23" s="62">
        <f>AK31</f>
        <v>0</v>
      </c>
      <c r="AL23" s="62">
        <v>0</v>
      </c>
      <c r="AM23" s="62">
        <v>0</v>
      </c>
      <c r="AN23" s="62">
        <v>0</v>
      </c>
      <c r="AO23" s="62">
        <v>0</v>
      </c>
      <c r="AP23" s="62">
        <v>0</v>
      </c>
      <c r="AQ23" s="62">
        <v>0</v>
      </c>
      <c r="AR23" s="62">
        <v>0</v>
      </c>
      <c r="AS23" s="61">
        <v>0</v>
      </c>
      <c r="AT23" s="80" t="s">
        <v>24</v>
      </c>
      <c r="AU23" s="80" t="s">
        <v>24</v>
      </c>
      <c r="AV23" s="63">
        <v>0</v>
      </c>
      <c r="AW23" s="63">
        <v>0</v>
      </c>
      <c r="AX23" s="63">
        <v>0</v>
      </c>
      <c r="AY23" s="63">
        <v>0</v>
      </c>
      <c r="AZ23" s="63">
        <v>0</v>
      </c>
      <c r="BA23" s="63">
        <v>0</v>
      </c>
      <c r="BB23" s="63">
        <v>0</v>
      </c>
      <c r="BC23" s="63">
        <v>0</v>
      </c>
      <c r="BD23" s="63">
        <v>0</v>
      </c>
      <c r="BE23" s="22"/>
      <c r="BF23" s="22"/>
      <c r="BG23" s="62">
        <f t="shared" ref="BG23:BG32" si="2">SUM(E23:BD23)</f>
        <v>216</v>
      </c>
    </row>
    <row r="24" spans="1:59" s="5" customFormat="1" ht="33.75" customHeight="1" x14ac:dyDescent="0.2">
      <c r="A24" s="192"/>
      <c r="B24" s="195"/>
      <c r="C24" s="195"/>
      <c r="D24" s="60" t="s">
        <v>37</v>
      </c>
      <c r="E24" s="61">
        <v>0</v>
      </c>
      <c r="F24" s="61">
        <v>0</v>
      </c>
      <c r="G24" s="61">
        <f>G32</f>
        <v>0</v>
      </c>
      <c r="H24" s="61">
        <v>0</v>
      </c>
      <c r="I24" s="61">
        <v>0</v>
      </c>
      <c r="J24" s="61">
        <f>J32</f>
        <v>0</v>
      </c>
      <c r="K24" s="61">
        <f>K32</f>
        <v>0</v>
      </c>
      <c r="L24" s="61">
        <v>0</v>
      </c>
      <c r="M24" s="61">
        <v>0</v>
      </c>
      <c r="N24" s="61">
        <v>0</v>
      </c>
      <c r="O24" s="61">
        <f>O28</f>
        <v>0</v>
      </c>
      <c r="P24" s="61">
        <v>0</v>
      </c>
      <c r="Q24" s="61">
        <f>Q26</f>
        <v>2</v>
      </c>
      <c r="R24" s="61">
        <f>R26</f>
        <v>2</v>
      </c>
      <c r="S24" s="61">
        <f>S28</f>
        <v>2</v>
      </c>
      <c r="T24" s="61">
        <f>T30</f>
        <v>2</v>
      </c>
      <c r="U24" s="61">
        <f>U30+U32</f>
        <v>4</v>
      </c>
      <c r="V24" s="63">
        <v>0</v>
      </c>
      <c r="W24" s="63">
        <v>0</v>
      </c>
      <c r="X24" s="62">
        <v>0</v>
      </c>
      <c r="Y24" s="62">
        <f>Y28</f>
        <v>2</v>
      </c>
      <c r="Z24" s="62">
        <f>Z34</f>
        <v>2</v>
      </c>
      <c r="AA24" s="62">
        <v>0</v>
      </c>
      <c r="AB24" s="62">
        <f>AB34</f>
        <v>0</v>
      </c>
      <c r="AC24" s="62">
        <f>AC30</f>
        <v>0</v>
      </c>
      <c r="AD24" s="62">
        <f>AD34</f>
        <v>0</v>
      </c>
      <c r="AE24" s="62">
        <f>AE34</f>
        <v>0</v>
      </c>
      <c r="AF24" s="62">
        <f>AF34</f>
        <v>0</v>
      </c>
      <c r="AG24" s="62">
        <f>AG34</f>
        <v>0</v>
      </c>
      <c r="AH24" s="62">
        <v>0</v>
      </c>
      <c r="AI24" s="62">
        <v>0</v>
      </c>
      <c r="AJ24" s="62">
        <v>0</v>
      </c>
      <c r="AK24" s="62">
        <f>AK26</f>
        <v>0</v>
      </c>
      <c r="AL24" s="62">
        <v>0</v>
      </c>
      <c r="AM24" s="62">
        <v>0</v>
      </c>
      <c r="AN24" s="62">
        <v>0</v>
      </c>
      <c r="AO24" s="62">
        <v>0</v>
      </c>
      <c r="AP24" s="62">
        <v>0</v>
      </c>
      <c r="AQ24" s="62">
        <v>0</v>
      </c>
      <c r="AR24" s="62">
        <v>0</v>
      </c>
      <c r="AS24" s="61">
        <v>0</v>
      </c>
      <c r="AT24" s="80" t="s">
        <v>24</v>
      </c>
      <c r="AU24" s="80" t="s">
        <v>24</v>
      </c>
      <c r="AV24" s="63">
        <v>0</v>
      </c>
      <c r="AW24" s="63">
        <v>0</v>
      </c>
      <c r="AX24" s="63">
        <v>0</v>
      </c>
      <c r="AY24" s="63">
        <v>0</v>
      </c>
      <c r="AZ24" s="63">
        <v>0</v>
      </c>
      <c r="BA24" s="63">
        <v>0</v>
      </c>
      <c r="BB24" s="63">
        <v>0</v>
      </c>
      <c r="BC24" s="63">
        <v>0</v>
      </c>
      <c r="BD24" s="63">
        <v>0</v>
      </c>
      <c r="BE24" s="22"/>
      <c r="BF24" s="22"/>
      <c r="BG24" s="61">
        <f t="shared" si="2"/>
        <v>16</v>
      </c>
    </row>
    <row r="25" spans="1:59" s="6" customFormat="1" ht="35.25" customHeight="1" x14ac:dyDescent="0.2">
      <c r="A25" s="192"/>
      <c r="B25" s="160" t="s">
        <v>71</v>
      </c>
      <c r="C25" s="160" t="s">
        <v>49</v>
      </c>
      <c r="D25" s="24" t="s">
        <v>55</v>
      </c>
      <c r="E25" s="91">
        <v>2</v>
      </c>
      <c r="F25" s="91">
        <v>2</v>
      </c>
      <c r="G25" s="91">
        <v>2</v>
      </c>
      <c r="H25" s="91">
        <v>2</v>
      </c>
      <c r="I25" s="91">
        <v>2</v>
      </c>
      <c r="J25" s="91">
        <v>2</v>
      </c>
      <c r="K25" s="91">
        <v>2</v>
      </c>
      <c r="L25" s="91">
        <v>2</v>
      </c>
      <c r="M25" s="91">
        <v>2</v>
      </c>
      <c r="N25" s="91">
        <v>2</v>
      </c>
      <c r="O25" s="91">
        <v>2</v>
      </c>
      <c r="P25" s="91">
        <v>2</v>
      </c>
      <c r="Q25" s="91">
        <v>2</v>
      </c>
      <c r="R25" s="91">
        <v>2</v>
      </c>
      <c r="S25" s="91"/>
      <c r="T25" s="91"/>
      <c r="U25" s="91"/>
      <c r="V25" s="63">
        <v>0</v>
      </c>
      <c r="W25" s="63">
        <v>0</v>
      </c>
      <c r="X25" s="92">
        <v>2</v>
      </c>
      <c r="Y25" s="92">
        <v>2</v>
      </c>
      <c r="Z25" s="92">
        <v>2</v>
      </c>
      <c r="AA25" s="92">
        <v>2</v>
      </c>
      <c r="AB25" s="92">
        <v>2</v>
      </c>
      <c r="AC25" s="92">
        <v>2</v>
      </c>
      <c r="AD25" s="92">
        <v>2</v>
      </c>
      <c r="AE25" s="92">
        <v>2</v>
      </c>
      <c r="AF25" s="92" t="s">
        <v>50</v>
      </c>
      <c r="AG25" s="92" t="s">
        <v>50</v>
      </c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80" t="s">
        <v>24</v>
      </c>
      <c r="AU25" s="80" t="s">
        <v>24</v>
      </c>
      <c r="AV25" s="63">
        <v>0</v>
      </c>
      <c r="AW25" s="63">
        <v>0</v>
      </c>
      <c r="AX25" s="63">
        <v>0</v>
      </c>
      <c r="AY25" s="63">
        <v>0</v>
      </c>
      <c r="AZ25" s="63">
        <v>0</v>
      </c>
      <c r="BA25" s="63">
        <v>0</v>
      </c>
      <c r="BB25" s="63">
        <v>0</v>
      </c>
      <c r="BC25" s="63">
        <v>0</v>
      </c>
      <c r="BD25" s="63">
        <v>0</v>
      </c>
      <c r="BE25" s="25"/>
      <c r="BF25" s="25"/>
      <c r="BG25" s="67">
        <f>SUM(E25:BD25)</f>
        <v>44</v>
      </c>
    </row>
    <row r="26" spans="1:59" s="6" customFormat="1" ht="39" customHeight="1" x14ac:dyDescent="0.2">
      <c r="A26" s="192"/>
      <c r="B26" s="160"/>
      <c r="C26" s="160"/>
      <c r="D26" s="24" t="s">
        <v>37</v>
      </c>
      <c r="E26" s="96"/>
      <c r="F26" s="96"/>
      <c r="G26" s="96"/>
      <c r="H26" s="96"/>
      <c r="I26" s="96"/>
      <c r="J26" s="96"/>
      <c r="K26" s="96"/>
      <c r="L26" s="96" t="s">
        <v>50</v>
      </c>
      <c r="M26" s="96" t="s">
        <v>50</v>
      </c>
      <c r="N26" s="96"/>
      <c r="O26" s="96"/>
      <c r="P26" s="96"/>
      <c r="Q26" s="96">
        <v>2</v>
      </c>
      <c r="R26" s="96">
        <v>2</v>
      </c>
      <c r="S26" s="96"/>
      <c r="T26" s="96"/>
      <c r="U26" s="97"/>
      <c r="V26" s="63">
        <v>0</v>
      </c>
      <c r="W26" s="63">
        <v>0</v>
      </c>
      <c r="X26" s="26" t="s">
        <v>50</v>
      </c>
      <c r="Y26" s="26"/>
      <c r="Z26" s="26" t="s">
        <v>50</v>
      </c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80" t="s">
        <v>24</v>
      </c>
      <c r="AU26" s="80" t="s">
        <v>24</v>
      </c>
      <c r="AV26" s="63">
        <v>0</v>
      </c>
      <c r="AW26" s="63">
        <v>0</v>
      </c>
      <c r="AX26" s="63">
        <v>0</v>
      </c>
      <c r="AY26" s="63">
        <v>0</v>
      </c>
      <c r="AZ26" s="63">
        <v>0</v>
      </c>
      <c r="BA26" s="63">
        <v>0</v>
      </c>
      <c r="BB26" s="63">
        <v>0</v>
      </c>
      <c r="BC26" s="63">
        <v>0</v>
      </c>
      <c r="BD26" s="63">
        <v>0</v>
      </c>
      <c r="BE26" s="25"/>
      <c r="BF26" s="25"/>
      <c r="BG26" s="26">
        <f t="shared" si="2"/>
        <v>4</v>
      </c>
    </row>
    <row r="27" spans="1:59" s="6" customFormat="1" ht="34.5" customHeight="1" x14ac:dyDescent="0.2">
      <c r="A27" s="192"/>
      <c r="B27" s="160" t="s">
        <v>72</v>
      </c>
      <c r="C27" s="160" t="s">
        <v>31</v>
      </c>
      <c r="D27" s="24" t="s">
        <v>55</v>
      </c>
      <c r="E27" s="91">
        <v>2</v>
      </c>
      <c r="F27" s="91">
        <v>2</v>
      </c>
      <c r="G27" s="91">
        <v>2</v>
      </c>
      <c r="H27" s="91">
        <v>2</v>
      </c>
      <c r="I27" s="91">
        <v>2</v>
      </c>
      <c r="J27" s="91">
        <v>2</v>
      </c>
      <c r="K27" s="91">
        <v>2</v>
      </c>
      <c r="L27" s="91">
        <v>2</v>
      </c>
      <c r="M27" s="91">
        <v>2</v>
      </c>
      <c r="N27" s="91">
        <v>2</v>
      </c>
      <c r="O27" s="91">
        <v>2</v>
      </c>
      <c r="P27" s="91">
        <v>2</v>
      </c>
      <c r="Q27" s="91">
        <v>2</v>
      </c>
      <c r="R27" s="91">
        <v>2</v>
      </c>
      <c r="S27" s="91">
        <v>2</v>
      </c>
      <c r="T27" s="91"/>
      <c r="U27" s="91"/>
      <c r="V27" s="63">
        <v>0</v>
      </c>
      <c r="W27" s="63">
        <v>0</v>
      </c>
      <c r="X27" s="91">
        <v>2</v>
      </c>
      <c r="Y27" s="91">
        <v>2</v>
      </c>
      <c r="Z27" s="91">
        <v>2</v>
      </c>
      <c r="AA27" s="91">
        <v>2</v>
      </c>
      <c r="AB27" s="91">
        <v>2</v>
      </c>
      <c r="AC27" s="91">
        <v>2</v>
      </c>
      <c r="AD27" s="91">
        <v>2</v>
      </c>
      <c r="AE27" s="91">
        <v>2</v>
      </c>
      <c r="AF27" s="91">
        <v>2</v>
      </c>
      <c r="AG27" s="91">
        <v>2</v>
      </c>
      <c r="AH27" s="91">
        <v>2</v>
      </c>
      <c r="AI27" s="91" t="s">
        <v>50</v>
      </c>
      <c r="AJ27" s="91" t="s">
        <v>50</v>
      </c>
      <c r="AK27" s="91"/>
      <c r="AL27" s="91"/>
      <c r="AM27" s="91"/>
      <c r="AN27" s="91"/>
      <c r="AO27" s="91"/>
      <c r="AP27" s="91"/>
      <c r="AQ27" s="91"/>
      <c r="AR27" s="91"/>
      <c r="AS27" s="92"/>
      <c r="AT27" s="80" t="s">
        <v>24</v>
      </c>
      <c r="AU27" s="80" t="s">
        <v>24</v>
      </c>
      <c r="AV27" s="63">
        <v>0</v>
      </c>
      <c r="AW27" s="63">
        <v>0</v>
      </c>
      <c r="AX27" s="63">
        <v>0</v>
      </c>
      <c r="AY27" s="63">
        <v>0</v>
      </c>
      <c r="AZ27" s="63">
        <v>0</v>
      </c>
      <c r="BA27" s="63">
        <v>0</v>
      </c>
      <c r="BB27" s="63">
        <v>0</v>
      </c>
      <c r="BC27" s="63">
        <v>0</v>
      </c>
      <c r="BD27" s="63">
        <v>0</v>
      </c>
      <c r="BE27" s="25"/>
      <c r="BF27" s="25"/>
      <c r="BG27" s="67">
        <f t="shared" si="2"/>
        <v>52</v>
      </c>
    </row>
    <row r="28" spans="1:59" s="6" customFormat="1" ht="35.25" customHeight="1" x14ac:dyDescent="0.2">
      <c r="A28" s="192"/>
      <c r="B28" s="160"/>
      <c r="C28" s="160"/>
      <c r="D28" s="24" t="s">
        <v>37</v>
      </c>
      <c r="E28" s="96"/>
      <c r="F28" s="96" t="s">
        <v>50</v>
      </c>
      <c r="G28" s="96"/>
      <c r="H28" s="96"/>
      <c r="I28" s="96"/>
      <c r="J28" s="96"/>
      <c r="K28" s="96"/>
      <c r="L28" s="96"/>
      <c r="M28" s="96"/>
      <c r="N28" s="96" t="s">
        <v>50</v>
      </c>
      <c r="O28" s="96"/>
      <c r="P28" s="96"/>
      <c r="Q28" s="96"/>
      <c r="R28" s="96"/>
      <c r="S28" s="96">
        <v>2</v>
      </c>
      <c r="T28" s="96"/>
      <c r="U28" s="97"/>
      <c r="V28" s="63">
        <v>0</v>
      </c>
      <c r="W28" s="63">
        <v>0</v>
      </c>
      <c r="X28" s="26"/>
      <c r="Y28" s="26">
        <v>2</v>
      </c>
      <c r="Z28" s="26"/>
      <c r="AA28" s="26"/>
      <c r="AB28" s="26"/>
      <c r="AC28" s="26" t="s">
        <v>50</v>
      </c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80" t="s">
        <v>24</v>
      </c>
      <c r="AU28" s="80" t="s">
        <v>24</v>
      </c>
      <c r="AV28" s="63">
        <v>0</v>
      </c>
      <c r="AW28" s="63">
        <v>0</v>
      </c>
      <c r="AX28" s="63">
        <v>0</v>
      </c>
      <c r="AY28" s="63">
        <v>0</v>
      </c>
      <c r="AZ28" s="63">
        <v>0</v>
      </c>
      <c r="BA28" s="63">
        <v>0</v>
      </c>
      <c r="BB28" s="63">
        <v>0</v>
      </c>
      <c r="BC28" s="63">
        <v>0</v>
      </c>
      <c r="BD28" s="63">
        <v>0</v>
      </c>
      <c r="BE28" s="25"/>
      <c r="BF28" s="25"/>
      <c r="BG28" s="26">
        <f t="shared" si="2"/>
        <v>4</v>
      </c>
    </row>
    <row r="29" spans="1:59" s="6" customFormat="1" ht="30.75" customHeight="1" x14ac:dyDescent="0.2">
      <c r="A29" s="192"/>
      <c r="B29" s="160" t="s">
        <v>73</v>
      </c>
      <c r="C29" s="160" t="s">
        <v>23</v>
      </c>
      <c r="D29" s="24" t="s">
        <v>36</v>
      </c>
      <c r="E29" s="91">
        <v>2</v>
      </c>
      <c r="F29" s="91">
        <v>2</v>
      </c>
      <c r="G29" s="91">
        <v>2</v>
      </c>
      <c r="H29" s="91">
        <v>2</v>
      </c>
      <c r="I29" s="91">
        <v>2</v>
      </c>
      <c r="J29" s="91">
        <v>2</v>
      </c>
      <c r="K29" s="91">
        <v>2</v>
      </c>
      <c r="L29" s="91">
        <v>2</v>
      </c>
      <c r="M29" s="91">
        <v>2</v>
      </c>
      <c r="N29" s="91">
        <v>2</v>
      </c>
      <c r="O29" s="91">
        <v>2</v>
      </c>
      <c r="P29" s="91">
        <v>2</v>
      </c>
      <c r="Q29" s="91">
        <v>2</v>
      </c>
      <c r="R29" s="91"/>
      <c r="S29" s="91"/>
      <c r="T29" s="91">
        <v>2</v>
      </c>
      <c r="U29" s="91">
        <v>2</v>
      </c>
      <c r="V29" s="63">
        <v>0</v>
      </c>
      <c r="W29" s="63">
        <v>0</v>
      </c>
      <c r="X29" s="91">
        <v>2</v>
      </c>
      <c r="Y29" s="91">
        <v>2</v>
      </c>
      <c r="Z29" s="91">
        <v>2</v>
      </c>
      <c r="AA29" s="91">
        <v>2</v>
      </c>
      <c r="AB29" s="91">
        <v>2</v>
      </c>
      <c r="AC29" s="91">
        <v>2</v>
      </c>
      <c r="AD29" s="91">
        <v>2</v>
      </c>
      <c r="AE29" s="91">
        <v>2</v>
      </c>
      <c r="AF29" s="91">
        <v>2</v>
      </c>
      <c r="AG29" s="91">
        <v>2</v>
      </c>
      <c r="AH29" s="91">
        <v>2</v>
      </c>
      <c r="AI29" s="91" t="s">
        <v>50</v>
      </c>
      <c r="AJ29" s="91" t="s">
        <v>50</v>
      </c>
      <c r="AK29" s="91"/>
      <c r="AL29" s="91"/>
      <c r="AM29" s="91"/>
      <c r="AN29" s="91"/>
      <c r="AO29" s="91"/>
      <c r="AP29" s="91"/>
      <c r="AQ29" s="91"/>
      <c r="AR29" s="91"/>
      <c r="AS29" s="92"/>
      <c r="AT29" s="80" t="s">
        <v>24</v>
      </c>
      <c r="AU29" s="80" t="s">
        <v>24</v>
      </c>
      <c r="AV29" s="63">
        <v>0</v>
      </c>
      <c r="AW29" s="63">
        <v>0</v>
      </c>
      <c r="AX29" s="63">
        <v>0</v>
      </c>
      <c r="AY29" s="63">
        <v>0</v>
      </c>
      <c r="AZ29" s="63">
        <v>0</v>
      </c>
      <c r="BA29" s="63">
        <v>0</v>
      </c>
      <c r="BB29" s="63">
        <v>0</v>
      </c>
      <c r="BC29" s="63">
        <v>0</v>
      </c>
      <c r="BD29" s="63">
        <v>0</v>
      </c>
      <c r="BE29" s="25"/>
      <c r="BF29" s="25"/>
      <c r="BG29" s="67">
        <f t="shared" si="2"/>
        <v>52</v>
      </c>
    </row>
    <row r="30" spans="1:59" s="6" customFormat="1" ht="30" customHeight="1" x14ac:dyDescent="0.2">
      <c r="A30" s="192"/>
      <c r="B30" s="160"/>
      <c r="C30" s="160"/>
      <c r="D30" s="24" t="s">
        <v>37</v>
      </c>
      <c r="E30" s="96" t="s">
        <v>50</v>
      </c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 t="s">
        <v>50</v>
      </c>
      <c r="Q30" s="96"/>
      <c r="R30" s="96"/>
      <c r="S30" s="96"/>
      <c r="T30" s="96">
        <v>2</v>
      </c>
      <c r="U30" s="97">
        <v>2</v>
      </c>
      <c r="V30" s="63">
        <v>0</v>
      </c>
      <c r="W30" s="63">
        <v>0</v>
      </c>
      <c r="X30" s="26"/>
      <c r="Y30" s="26"/>
      <c r="Z30" s="26"/>
      <c r="AA30" s="26" t="s">
        <v>50</v>
      </c>
      <c r="AB30" s="26" t="s">
        <v>50</v>
      </c>
      <c r="AC30" s="26"/>
      <c r="AD30" s="26"/>
      <c r="AE30" s="26"/>
      <c r="AF30" s="26"/>
      <c r="AG30" s="26"/>
      <c r="AH30" s="26"/>
      <c r="AI30" s="26"/>
      <c r="AJ30" s="96"/>
      <c r="AK30" s="96"/>
      <c r="AL30" s="96"/>
      <c r="AM30" s="96"/>
      <c r="AN30" s="96"/>
      <c r="AO30" s="96"/>
      <c r="AP30" s="96"/>
      <c r="AQ30" s="96"/>
      <c r="AR30" s="96"/>
      <c r="AS30" s="26"/>
      <c r="AT30" s="80" t="s">
        <v>24</v>
      </c>
      <c r="AU30" s="80" t="s">
        <v>24</v>
      </c>
      <c r="AV30" s="63">
        <v>0</v>
      </c>
      <c r="AW30" s="63">
        <v>0</v>
      </c>
      <c r="AX30" s="63">
        <v>0</v>
      </c>
      <c r="AY30" s="63">
        <v>0</v>
      </c>
      <c r="AZ30" s="63">
        <v>0</v>
      </c>
      <c r="BA30" s="63">
        <v>0</v>
      </c>
      <c r="BB30" s="63">
        <v>0</v>
      </c>
      <c r="BC30" s="63">
        <v>0</v>
      </c>
      <c r="BD30" s="63">
        <v>0</v>
      </c>
      <c r="BE30" s="25"/>
      <c r="BF30" s="25"/>
      <c r="BG30" s="26">
        <f t="shared" si="2"/>
        <v>4</v>
      </c>
    </row>
    <row r="31" spans="1:59" s="6" customFormat="1" ht="35.25" customHeight="1" x14ac:dyDescent="0.2">
      <c r="A31" s="192"/>
      <c r="B31" s="160" t="s">
        <v>74</v>
      </c>
      <c r="C31" s="150" t="s">
        <v>29</v>
      </c>
      <c r="D31" s="24" t="s">
        <v>55</v>
      </c>
      <c r="E31" s="91">
        <v>2</v>
      </c>
      <c r="F31" s="91">
        <v>2</v>
      </c>
      <c r="G31" s="91">
        <v>2</v>
      </c>
      <c r="H31" s="91">
        <v>2</v>
      </c>
      <c r="I31" s="91">
        <v>2</v>
      </c>
      <c r="J31" s="91">
        <v>2</v>
      </c>
      <c r="K31" s="86">
        <v>2</v>
      </c>
      <c r="L31" s="86">
        <v>2</v>
      </c>
      <c r="M31" s="86">
        <v>2</v>
      </c>
      <c r="N31" s="86">
        <v>2</v>
      </c>
      <c r="O31" s="86">
        <v>2</v>
      </c>
      <c r="P31" s="86">
        <v>2</v>
      </c>
      <c r="Q31" s="86">
        <v>2</v>
      </c>
      <c r="R31" s="86">
        <v>2</v>
      </c>
      <c r="S31" s="86">
        <v>2</v>
      </c>
      <c r="T31" s="86">
        <v>2</v>
      </c>
      <c r="U31" s="86">
        <v>2</v>
      </c>
      <c r="V31" s="63">
        <v>0</v>
      </c>
      <c r="W31" s="63">
        <v>0</v>
      </c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91"/>
      <c r="AN31" s="31"/>
      <c r="AO31" s="31"/>
      <c r="AP31" s="31"/>
      <c r="AQ31" s="31"/>
      <c r="AR31" s="31"/>
      <c r="AS31" s="31"/>
      <c r="AT31" s="80" t="s">
        <v>24</v>
      </c>
      <c r="AU31" s="80" t="s">
        <v>24</v>
      </c>
      <c r="AV31" s="63">
        <v>0</v>
      </c>
      <c r="AW31" s="63">
        <v>0</v>
      </c>
      <c r="AX31" s="63">
        <v>0</v>
      </c>
      <c r="AY31" s="63">
        <v>0</v>
      </c>
      <c r="AZ31" s="63">
        <v>0</v>
      </c>
      <c r="BA31" s="63">
        <v>0</v>
      </c>
      <c r="BB31" s="63">
        <v>0</v>
      </c>
      <c r="BC31" s="63">
        <v>0</v>
      </c>
      <c r="BD31" s="63">
        <v>0</v>
      </c>
      <c r="BE31" s="27"/>
      <c r="BF31" s="27"/>
      <c r="BG31" s="68">
        <f t="shared" si="2"/>
        <v>34</v>
      </c>
    </row>
    <row r="32" spans="1:59" s="6" customFormat="1" ht="41.25" customHeight="1" x14ac:dyDescent="0.2">
      <c r="A32" s="192"/>
      <c r="B32" s="160"/>
      <c r="C32" s="162"/>
      <c r="D32" s="24" t="s">
        <v>37</v>
      </c>
      <c r="E32" s="96"/>
      <c r="F32" s="96" t="s">
        <v>50</v>
      </c>
      <c r="G32" s="96"/>
      <c r="H32" s="96"/>
      <c r="I32" s="96"/>
      <c r="J32" s="96"/>
      <c r="K32" s="59"/>
      <c r="L32" s="59"/>
      <c r="M32" s="59"/>
      <c r="N32" s="59"/>
      <c r="O32" s="59"/>
      <c r="P32" s="59"/>
      <c r="Q32" s="59"/>
      <c r="R32" s="59"/>
      <c r="S32" s="87"/>
      <c r="T32" s="59"/>
      <c r="U32" s="87">
        <v>2</v>
      </c>
      <c r="V32" s="63">
        <v>0</v>
      </c>
      <c r="W32" s="63">
        <v>0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96"/>
      <c r="AN32" s="28"/>
      <c r="AO32" s="28"/>
      <c r="AP32" s="28"/>
      <c r="AQ32" s="28"/>
      <c r="AR32" s="28"/>
      <c r="AS32" s="28"/>
      <c r="AT32" s="80" t="s">
        <v>24</v>
      </c>
      <c r="AU32" s="80" t="s">
        <v>24</v>
      </c>
      <c r="AV32" s="63">
        <v>0</v>
      </c>
      <c r="AW32" s="63">
        <v>0</v>
      </c>
      <c r="AX32" s="63">
        <v>0</v>
      </c>
      <c r="AY32" s="63">
        <v>0</v>
      </c>
      <c r="AZ32" s="63">
        <v>0</v>
      </c>
      <c r="BA32" s="63">
        <v>0</v>
      </c>
      <c r="BB32" s="63">
        <v>0</v>
      </c>
      <c r="BC32" s="63">
        <v>0</v>
      </c>
      <c r="BD32" s="63">
        <v>0</v>
      </c>
      <c r="BE32" s="27"/>
      <c r="BF32" s="27"/>
      <c r="BG32" s="28">
        <f t="shared" si="2"/>
        <v>2</v>
      </c>
    </row>
    <row r="33" spans="1:69" s="6" customFormat="1" ht="31.5" customHeight="1" x14ac:dyDescent="0.2">
      <c r="A33" s="192"/>
      <c r="B33" s="160" t="s">
        <v>75</v>
      </c>
      <c r="C33" s="160" t="s">
        <v>28</v>
      </c>
      <c r="D33" s="24" t="s">
        <v>55</v>
      </c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63">
        <v>0</v>
      </c>
      <c r="W33" s="63">
        <v>0</v>
      </c>
      <c r="X33" s="91">
        <v>2</v>
      </c>
      <c r="Y33" s="91">
        <v>2</v>
      </c>
      <c r="Z33" s="91">
        <v>2</v>
      </c>
      <c r="AA33" s="91">
        <v>2</v>
      </c>
      <c r="AB33" s="91">
        <v>2</v>
      </c>
      <c r="AC33" s="91">
        <v>4</v>
      </c>
      <c r="AD33" s="91">
        <v>4</v>
      </c>
      <c r="AE33" s="91">
        <v>4</v>
      </c>
      <c r="AF33" s="91">
        <v>4</v>
      </c>
      <c r="AG33" s="91">
        <v>4</v>
      </c>
      <c r="AH33" s="91">
        <v>4</v>
      </c>
      <c r="AI33" s="91" t="s">
        <v>50</v>
      </c>
      <c r="AJ33" s="91" t="s">
        <v>50</v>
      </c>
      <c r="AK33" s="91" t="s">
        <v>50</v>
      </c>
      <c r="AL33" s="91" t="s">
        <v>50</v>
      </c>
      <c r="AM33" s="91" t="s">
        <v>50</v>
      </c>
      <c r="AN33" s="91" t="s">
        <v>50</v>
      </c>
      <c r="AO33" s="91"/>
      <c r="AP33" s="91"/>
      <c r="AQ33" s="91"/>
      <c r="AR33" s="91"/>
      <c r="AS33" s="92"/>
      <c r="AT33" s="80" t="s">
        <v>24</v>
      </c>
      <c r="AU33" s="80" t="s">
        <v>24</v>
      </c>
      <c r="AV33" s="63">
        <v>0</v>
      </c>
      <c r="AW33" s="63">
        <v>0</v>
      </c>
      <c r="AX33" s="63">
        <v>0</v>
      </c>
      <c r="AY33" s="63">
        <v>0</v>
      </c>
      <c r="AZ33" s="63">
        <v>0</v>
      </c>
      <c r="BA33" s="63">
        <v>0</v>
      </c>
      <c r="BB33" s="63">
        <v>0</v>
      </c>
      <c r="BC33" s="63">
        <v>0</v>
      </c>
      <c r="BD33" s="63">
        <v>0</v>
      </c>
      <c r="BE33" s="25"/>
      <c r="BF33" s="25"/>
      <c r="BG33" s="67">
        <f>SUM(E33:AT33)</f>
        <v>34</v>
      </c>
    </row>
    <row r="34" spans="1:69" s="6" customFormat="1" ht="35.25" customHeight="1" x14ac:dyDescent="0.2">
      <c r="A34" s="192"/>
      <c r="B34" s="160"/>
      <c r="C34" s="160"/>
      <c r="D34" s="24" t="s">
        <v>37</v>
      </c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7"/>
      <c r="V34" s="63">
        <v>0</v>
      </c>
      <c r="W34" s="63">
        <v>0</v>
      </c>
      <c r="X34" s="96"/>
      <c r="Y34" s="96" t="s">
        <v>50</v>
      </c>
      <c r="Z34" s="96">
        <v>2</v>
      </c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26"/>
      <c r="AT34" s="80" t="s">
        <v>24</v>
      </c>
      <c r="AU34" s="80" t="s">
        <v>24</v>
      </c>
      <c r="AV34" s="63">
        <v>0</v>
      </c>
      <c r="AW34" s="63">
        <v>0</v>
      </c>
      <c r="AX34" s="63">
        <v>0</v>
      </c>
      <c r="AY34" s="63">
        <v>0</v>
      </c>
      <c r="AZ34" s="63">
        <v>0</v>
      </c>
      <c r="BA34" s="63">
        <v>0</v>
      </c>
      <c r="BB34" s="63">
        <v>0</v>
      </c>
      <c r="BC34" s="63">
        <v>0</v>
      </c>
      <c r="BD34" s="63">
        <v>0</v>
      </c>
      <c r="BE34" s="25"/>
      <c r="BF34" s="25"/>
      <c r="BG34" s="26">
        <f>SUM(L34:BD34)</f>
        <v>2</v>
      </c>
    </row>
    <row r="35" spans="1:69" s="5" customFormat="1" ht="30.75" customHeight="1" x14ac:dyDescent="0.2">
      <c r="A35" s="29"/>
      <c r="B35" s="196" t="s">
        <v>21</v>
      </c>
      <c r="C35" s="196" t="s">
        <v>30</v>
      </c>
      <c r="D35" s="64" t="s">
        <v>55</v>
      </c>
      <c r="E35" s="65">
        <f t="shared" ref="E35:T35" si="3">E37+E39+E41+E43</f>
        <v>10</v>
      </c>
      <c r="F35" s="65">
        <f t="shared" si="3"/>
        <v>10</v>
      </c>
      <c r="G35" s="65">
        <f t="shared" si="3"/>
        <v>10</v>
      </c>
      <c r="H35" s="65">
        <f t="shared" si="3"/>
        <v>10</v>
      </c>
      <c r="I35" s="65">
        <f t="shared" si="3"/>
        <v>10</v>
      </c>
      <c r="J35" s="65">
        <f t="shared" si="3"/>
        <v>10</v>
      </c>
      <c r="K35" s="65">
        <f t="shared" si="3"/>
        <v>10</v>
      </c>
      <c r="L35" s="65">
        <f t="shared" si="3"/>
        <v>10</v>
      </c>
      <c r="M35" s="65">
        <f t="shared" si="3"/>
        <v>10</v>
      </c>
      <c r="N35" s="65">
        <f t="shared" si="3"/>
        <v>10</v>
      </c>
      <c r="O35" s="65">
        <f t="shared" si="3"/>
        <v>12</v>
      </c>
      <c r="P35" s="65">
        <f t="shared" si="3"/>
        <v>12</v>
      </c>
      <c r="Q35" s="65">
        <f t="shared" si="3"/>
        <v>12</v>
      </c>
      <c r="R35" s="65">
        <f t="shared" si="3"/>
        <v>12</v>
      </c>
      <c r="S35" s="65">
        <f t="shared" si="3"/>
        <v>12</v>
      </c>
      <c r="T35" s="65">
        <f t="shared" si="3"/>
        <v>12</v>
      </c>
      <c r="U35" s="65">
        <f>U37+U41+U43</f>
        <v>10</v>
      </c>
      <c r="V35" s="63">
        <v>0</v>
      </c>
      <c r="W35" s="63">
        <v>0</v>
      </c>
      <c r="X35" s="66">
        <f t="shared" ref="X35:AH35" si="4">X37+X39+X41+X45</f>
        <v>10</v>
      </c>
      <c r="Y35" s="66">
        <f t="shared" si="4"/>
        <v>10</v>
      </c>
      <c r="Z35" s="66">
        <f t="shared" si="4"/>
        <v>10</v>
      </c>
      <c r="AA35" s="66">
        <f t="shared" si="4"/>
        <v>10</v>
      </c>
      <c r="AB35" s="66">
        <f t="shared" si="4"/>
        <v>10</v>
      </c>
      <c r="AC35" s="66">
        <f t="shared" si="4"/>
        <v>10</v>
      </c>
      <c r="AD35" s="66">
        <f t="shared" si="4"/>
        <v>10</v>
      </c>
      <c r="AE35" s="66">
        <f t="shared" si="4"/>
        <v>10</v>
      </c>
      <c r="AF35" s="66">
        <f t="shared" si="4"/>
        <v>10</v>
      </c>
      <c r="AG35" s="66">
        <f t="shared" si="4"/>
        <v>10</v>
      </c>
      <c r="AH35" s="66">
        <f t="shared" si="4"/>
        <v>8</v>
      </c>
      <c r="AI35" s="66">
        <v>0</v>
      </c>
      <c r="AJ35" s="66">
        <v>0</v>
      </c>
      <c r="AK35" s="66">
        <v>0</v>
      </c>
      <c r="AL35" s="66">
        <v>0</v>
      </c>
      <c r="AM35" s="66">
        <v>0</v>
      </c>
      <c r="AN35" s="66">
        <v>0</v>
      </c>
      <c r="AO35" s="66">
        <v>0</v>
      </c>
      <c r="AP35" s="66">
        <f t="shared" ref="AP35:AQ35" si="5">AP39</f>
        <v>0</v>
      </c>
      <c r="AQ35" s="66">
        <f t="shared" si="5"/>
        <v>0</v>
      </c>
      <c r="AR35" s="66">
        <v>0</v>
      </c>
      <c r="AS35" s="66">
        <v>0</v>
      </c>
      <c r="AT35" s="80" t="s">
        <v>24</v>
      </c>
      <c r="AU35" s="80" t="s">
        <v>24</v>
      </c>
      <c r="AV35" s="63">
        <v>0</v>
      </c>
      <c r="AW35" s="63">
        <v>0</v>
      </c>
      <c r="AX35" s="63">
        <v>0</v>
      </c>
      <c r="AY35" s="63">
        <v>0</v>
      </c>
      <c r="AZ35" s="63">
        <v>0</v>
      </c>
      <c r="BA35" s="63">
        <v>0</v>
      </c>
      <c r="BB35" s="63">
        <v>0</v>
      </c>
      <c r="BC35" s="63">
        <v>0</v>
      </c>
      <c r="BD35" s="63">
        <v>0</v>
      </c>
      <c r="BE35" s="22"/>
      <c r="BF35" s="22"/>
      <c r="BG35" s="66">
        <f>SUM(E35:BD35)</f>
        <v>290</v>
      </c>
      <c r="BH35" s="167"/>
      <c r="BI35" s="7"/>
      <c r="BJ35" s="7"/>
      <c r="BK35" s="7"/>
      <c r="BL35" s="7"/>
      <c r="BM35" s="7"/>
      <c r="BN35" s="7"/>
      <c r="BO35" s="7"/>
      <c r="BP35" s="7"/>
      <c r="BQ35" s="7"/>
    </row>
    <row r="36" spans="1:69" s="5" customFormat="1" ht="33.75" customHeight="1" x14ac:dyDescent="0.2">
      <c r="A36" s="29"/>
      <c r="B36" s="196"/>
      <c r="C36" s="196"/>
      <c r="D36" s="64" t="s">
        <v>37</v>
      </c>
      <c r="E36" s="65">
        <f>E38</f>
        <v>2</v>
      </c>
      <c r="F36" s="65">
        <f>F38</f>
        <v>2</v>
      </c>
      <c r="G36" s="65">
        <f>G38</f>
        <v>2</v>
      </c>
      <c r="H36" s="65">
        <f>H38</f>
        <v>2</v>
      </c>
      <c r="I36" s="65">
        <f t="shared" ref="I36:J36" si="6">I40+I46</f>
        <v>2</v>
      </c>
      <c r="J36" s="65">
        <f t="shared" si="6"/>
        <v>2</v>
      </c>
      <c r="K36" s="65">
        <f>K40</f>
        <v>2</v>
      </c>
      <c r="L36" s="65">
        <f>L42</f>
        <v>2</v>
      </c>
      <c r="M36" s="65">
        <f>M42</f>
        <v>2</v>
      </c>
      <c r="N36" s="65">
        <f>N42</f>
        <v>2</v>
      </c>
      <c r="O36" s="65">
        <f>O42</f>
        <v>2</v>
      </c>
      <c r="P36" s="65">
        <f>P44</f>
        <v>2</v>
      </c>
      <c r="Q36" s="65">
        <f t="shared" ref="Q36:R36" si="7">Q40</f>
        <v>0</v>
      </c>
      <c r="R36" s="65">
        <f t="shared" si="7"/>
        <v>0</v>
      </c>
      <c r="S36" s="65">
        <v>0</v>
      </c>
      <c r="T36" s="65">
        <v>0</v>
      </c>
      <c r="U36" s="65">
        <v>0</v>
      </c>
      <c r="V36" s="63">
        <v>0</v>
      </c>
      <c r="W36" s="63">
        <v>0</v>
      </c>
      <c r="X36" s="66">
        <f>X46</f>
        <v>2</v>
      </c>
      <c r="Y36" s="66">
        <f t="shared" ref="Y36" si="8">Y40+Y46</f>
        <v>0</v>
      </c>
      <c r="Z36" s="66">
        <v>0</v>
      </c>
      <c r="AA36" s="66">
        <v>0</v>
      </c>
      <c r="AB36" s="66">
        <f>AB38</f>
        <v>0</v>
      </c>
      <c r="AC36" s="66">
        <v>0</v>
      </c>
      <c r="AD36" s="66">
        <v>0</v>
      </c>
      <c r="AE36" s="66">
        <v>0</v>
      </c>
      <c r="AF36" s="66">
        <f>AF40</f>
        <v>0</v>
      </c>
      <c r="AG36" s="66">
        <f>AG40</f>
        <v>0</v>
      </c>
      <c r="AH36" s="66">
        <f>AH40</f>
        <v>0</v>
      </c>
      <c r="AI36" s="66">
        <f>AI40</f>
        <v>0</v>
      </c>
      <c r="AJ36" s="66">
        <f>AJ46</f>
        <v>0</v>
      </c>
      <c r="AK36" s="66">
        <f>AK40</f>
        <v>0</v>
      </c>
      <c r="AL36" s="66">
        <v>0</v>
      </c>
      <c r="AM36" s="66">
        <f>AM46</f>
        <v>0</v>
      </c>
      <c r="AN36" s="66">
        <v>0</v>
      </c>
      <c r="AO36" s="66">
        <v>0</v>
      </c>
      <c r="AP36" s="66">
        <v>0</v>
      </c>
      <c r="AQ36" s="66">
        <v>0</v>
      </c>
      <c r="AR36" s="66">
        <v>0</v>
      </c>
      <c r="AS36" s="66">
        <v>0</v>
      </c>
      <c r="AT36" s="80" t="s">
        <v>24</v>
      </c>
      <c r="AU36" s="80" t="s">
        <v>24</v>
      </c>
      <c r="AV36" s="63">
        <v>0</v>
      </c>
      <c r="AW36" s="63">
        <v>0</v>
      </c>
      <c r="AX36" s="63">
        <v>0</v>
      </c>
      <c r="AY36" s="63">
        <v>0</v>
      </c>
      <c r="AZ36" s="63">
        <v>0</v>
      </c>
      <c r="BA36" s="63">
        <v>0</v>
      </c>
      <c r="BB36" s="63">
        <v>0</v>
      </c>
      <c r="BC36" s="63">
        <v>0</v>
      </c>
      <c r="BD36" s="63">
        <v>0</v>
      </c>
      <c r="BE36" s="22"/>
      <c r="BF36" s="22"/>
      <c r="BG36" s="66">
        <f>SUM(E36:BD36)</f>
        <v>26</v>
      </c>
      <c r="BH36" s="167"/>
      <c r="BI36" s="7"/>
      <c r="BJ36" s="7"/>
      <c r="BK36" s="7"/>
      <c r="BL36" s="7"/>
      <c r="BM36" s="7"/>
      <c r="BN36" s="7"/>
      <c r="BO36" s="7"/>
      <c r="BP36" s="7"/>
      <c r="BQ36" s="7"/>
    </row>
    <row r="37" spans="1:69" s="5" customFormat="1" ht="35.25" customHeight="1" x14ac:dyDescent="0.2">
      <c r="A37" s="29"/>
      <c r="B37" s="174" t="s">
        <v>102</v>
      </c>
      <c r="C37" s="174" t="s">
        <v>103</v>
      </c>
      <c r="D37" s="24" t="s">
        <v>55</v>
      </c>
      <c r="E37" s="95">
        <v>4</v>
      </c>
      <c r="F37" s="95">
        <v>4</v>
      </c>
      <c r="G37" s="95">
        <v>4</v>
      </c>
      <c r="H37" s="95">
        <v>4</v>
      </c>
      <c r="I37" s="95">
        <v>4</v>
      </c>
      <c r="J37" s="95">
        <v>4</v>
      </c>
      <c r="K37" s="95">
        <v>4</v>
      </c>
      <c r="L37" s="95">
        <v>4</v>
      </c>
      <c r="M37" s="95">
        <v>2</v>
      </c>
      <c r="N37" s="95">
        <v>2</v>
      </c>
      <c r="O37" s="95">
        <v>4</v>
      </c>
      <c r="P37" s="95">
        <v>4</v>
      </c>
      <c r="Q37" s="95">
        <v>4</v>
      </c>
      <c r="R37" s="95">
        <v>4</v>
      </c>
      <c r="S37" s="95">
        <v>4</v>
      </c>
      <c r="T37" s="95">
        <v>4</v>
      </c>
      <c r="U37" s="95">
        <v>4</v>
      </c>
      <c r="V37" s="63">
        <v>0</v>
      </c>
      <c r="W37" s="63">
        <v>0</v>
      </c>
      <c r="X37" s="67">
        <v>2</v>
      </c>
      <c r="Y37" s="67">
        <v>2</v>
      </c>
      <c r="Z37" s="67">
        <v>2</v>
      </c>
      <c r="AA37" s="67">
        <v>2</v>
      </c>
      <c r="AB37" s="67">
        <v>2</v>
      </c>
      <c r="AC37" s="67">
        <v>2</v>
      </c>
      <c r="AD37" s="67">
        <v>2</v>
      </c>
      <c r="AE37" s="67">
        <v>2</v>
      </c>
      <c r="AF37" s="67">
        <v>2</v>
      </c>
      <c r="AG37" s="67">
        <v>2</v>
      </c>
      <c r="AH37" s="67">
        <v>2</v>
      </c>
      <c r="AI37" s="67" t="s">
        <v>50</v>
      </c>
      <c r="AJ37" s="67" t="s">
        <v>50</v>
      </c>
      <c r="AK37" s="67" t="s">
        <v>50</v>
      </c>
      <c r="AL37" s="67" t="s">
        <v>50</v>
      </c>
      <c r="AM37" s="67" t="s">
        <v>50</v>
      </c>
      <c r="AN37" s="67" t="s">
        <v>50</v>
      </c>
      <c r="AO37" s="67" t="s">
        <v>50</v>
      </c>
      <c r="AP37" s="67" t="s">
        <v>50</v>
      </c>
      <c r="AQ37" s="67"/>
      <c r="AR37" s="67"/>
      <c r="AS37" s="67"/>
      <c r="AT37" s="80" t="s">
        <v>24</v>
      </c>
      <c r="AU37" s="80" t="s">
        <v>24</v>
      </c>
      <c r="AV37" s="63">
        <v>0</v>
      </c>
      <c r="AW37" s="63">
        <v>0</v>
      </c>
      <c r="AX37" s="63">
        <v>0</v>
      </c>
      <c r="AY37" s="63">
        <v>0</v>
      </c>
      <c r="AZ37" s="63">
        <v>0</v>
      </c>
      <c r="BA37" s="63">
        <v>0</v>
      </c>
      <c r="BB37" s="63">
        <v>0</v>
      </c>
      <c r="BC37" s="63">
        <v>0</v>
      </c>
      <c r="BD37" s="63">
        <v>0</v>
      </c>
      <c r="BE37" s="22"/>
      <c r="BF37" s="22"/>
      <c r="BG37" s="67">
        <f>SUM(E37:AT37)</f>
        <v>86</v>
      </c>
      <c r="BH37" s="7"/>
      <c r="BI37" s="7"/>
      <c r="BJ37" s="7"/>
      <c r="BK37" s="7"/>
      <c r="BL37" s="7"/>
      <c r="BM37" s="7"/>
      <c r="BN37" s="7"/>
      <c r="BO37" s="7"/>
      <c r="BP37" s="7"/>
      <c r="BQ37" s="7"/>
    </row>
    <row r="38" spans="1:69" s="5" customFormat="1" ht="32.25" customHeight="1" x14ac:dyDescent="0.2">
      <c r="A38" s="29"/>
      <c r="B38" s="175"/>
      <c r="C38" s="175"/>
      <c r="D38" s="24" t="s">
        <v>37</v>
      </c>
      <c r="E38" s="96">
        <v>2</v>
      </c>
      <c r="F38" s="96">
        <v>2</v>
      </c>
      <c r="G38" s="96">
        <v>2</v>
      </c>
      <c r="H38" s="96">
        <v>2</v>
      </c>
      <c r="I38" s="96" t="s">
        <v>50</v>
      </c>
      <c r="J38" s="96"/>
      <c r="K38" s="96"/>
      <c r="L38" s="96"/>
      <c r="M38" s="96"/>
      <c r="N38" s="96" t="s">
        <v>50</v>
      </c>
      <c r="O38" s="96"/>
      <c r="P38" s="96"/>
      <c r="Q38" s="96"/>
      <c r="R38" s="96"/>
      <c r="S38" s="96"/>
      <c r="T38" s="96"/>
      <c r="U38" s="96"/>
      <c r="V38" s="63">
        <v>0</v>
      </c>
      <c r="W38" s="63">
        <v>0</v>
      </c>
      <c r="X38" s="26" t="s">
        <v>50</v>
      </c>
      <c r="Y38" s="26"/>
      <c r="Z38" s="26"/>
      <c r="AA38" s="26" t="s">
        <v>50</v>
      </c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4"/>
      <c r="AS38" s="24"/>
      <c r="AT38" s="80" t="s">
        <v>24</v>
      </c>
      <c r="AU38" s="80" t="s">
        <v>24</v>
      </c>
      <c r="AV38" s="63">
        <v>0</v>
      </c>
      <c r="AW38" s="63">
        <v>0</v>
      </c>
      <c r="AX38" s="63">
        <v>0</v>
      </c>
      <c r="AY38" s="63">
        <v>0</v>
      </c>
      <c r="AZ38" s="63">
        <v>0</v>
      </c>
      <c r="BA38" s="63">
        <v>0</v>
      </c>
      <c r="BB38" s="63">
        <v>0</v>
      </c>
      <c r="BC38" s="63">
        <v>0</v>
      </c>
      <c r="BD38" s="63">
        <v>0</v>
      </c>
      <c r="BE38" s="22"/>
      <c r="BF38" s="22"/>
      <c r="BG38" s="26">
        <f>SUM(E38:AU38)</f>
        <v>8</v>
      </c>
      <c r="BH38" s="7"/>
      <c r="BI38" s="7"/>
      <c r="BJ38" s="7"/>
      <c r="BK38" s="7"/>
      <c r="BL38" s="7"/>
      <c r="BM38" s="7"/>
      <c r="BN38" s="7"/>
      <c r="BO38" s="7"/>
      <c r="BP38" s="7"/>
      <c r="BQ38" s="7"/>
    </row>
    <row r="39" spans="1:69" s="7" customFormat="1" ht="32.25" customHeight="1" x14ac:dyDescent="0.2">
      <c r="A39" s="30"/>
      <c r="B39" s="150" t="s">
        <v>104</v>
      </c>
      <c r="C39" s="150" t="s">
        <v>105</v>
      </c>
      <c r="D39" s="67" t="s">
        <v>55</v>
      </c>
      <c r="E39" s="86">
        <v>2</v>
      </c>
      <c r="F39" s="86">
        <v>2</v>
      </c>
      <c r="G39" s="86">
        <v>2</v>
      </c>
      <c r="H39" s="86">
        <v>2</v>
      </c>
      <c r="I39" s="86">
        <v>2</v>
      </c>
      <c r="J39" s="86">
        <v>2</v>
      </c>
      <c r="K39" s="86">
        <v>2</v>
      </c>
      <c r="L39" s="86">
        <v>2</v>
      </c>
      <c r="M39" s="86">
        <v>2</v>
      </c>
      <c r="N39" s="86">
        <v>2</v>
      </c>
      <c r="O39" s="86">
        <v>2</v>
      </c>
      <c r="P39" s="86">
        <v>2</v>
      </c>
      <c r="Q39" s="86">
        <v>2</v>
      </c>
      <c r="R39" s="86">
        <v>2</v>
      </c>
      <c r="S39" s="86">
        <v>2</v>
      </c>
      <c r="T39" s="86">
        <v>2</v>
      </c>
      <c r="U39" s="86"/>
      <c r="V39" s="63">
        <v>0</v>
      </c>
      <c r="W39" s="63">
        <v>0</v>
      </c>
      <c r="X39" s="31">
        <v>2</v>
      </c>
      <c r="Y39" s="31">
        <v>2</v>
      </c>
      <c r="Z39" s="31">
        <v>2</v>
      </c>
      <c r="AA39" s="31">
        <v>2</v>
      </c>
      <c r="AB39" s="31">
        <v>2</v>
      </c>
      <c r="AC39" s="31">
        <v>2</v>
      </c>
      <c r="AD39" s="31">
        <v>2</v>
      </c>
      <c r="AE39" s="31">
        <v>2</v>
      </c>
      <c r="AF39" s="31">
        <v>2</v>
      </c>
      <c r="AG39" s="31">
        <v>2</v>
      </c>
      <c r="AH39" s="31">
        <v>2</v>
      </c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80" t="s">
        <v>24</v>
      </c>
      <c r="AU39" s="80" t="s">
        <v>24</v>
      </c>
      <c r="AV39" s="63">
        <v>0</v>
      </c>
      <c r="AW39" s="63">
        <v>0</v>
      </c>
      <c r="AX39" s="63">
        <v>0</v>
      </c>
      <c r="AY39" s="63">
        <v>0</v>
      </c>
      <c r="AZ39" s="63">
        <v>0</v>
      </c>
      <c r="BA39" s="63">
        <v>0</v>
      </c>
      <c r="BB39" s="63">
        <v>0</v>
      </c>
      <c r="BC39" s="63">
        <v>0</v>
      </c>
      <c r="BD39" s="63">
        <v>0</v>
      </c>
      <c r="BE39" s="27"/>
      <c r="BF39" s="27"/>
      <c r="BG39" s="68">
        <f>SUM(E39:BD39)</f>
        <v>54</v>
      </c>
    </row>
    <row r="40" spans="1:69" s="7" customFormat="1" ht="35.25" customHeight="1" x14ac:dyDescent="0.2">
      <c r="A40" s="30"/>
      <c r="B40" s="150"/>
      <c r="C40" s="150"/>
      <c r="D40" s="24" t="s">
        <v>37</v>
      </c>
      <c r="E40" s="59"/>
      <c r="F40" s="59"/>
      <c r="G40" s="59"/>
      <c r="H40" s="59"/>
      <c r="I40" s="59">
        <v>2</v>
      </c>
      <c r="J40" s="59">
        <v>2</v>
      </c>
      <c r="K40" s="59">
        <v>2</v>
      </c>
      <c r="L40" s="59"/>
      <c r="M40" s="59"/>
      <c r="N40" s="59"/>
      <c r="O40" s="59"/>
      <c r="P40" s="59" t="s">
        <v>50</v>
      </c>
      <c r="Q40" s="59"/>
      <c r="R40" s="59"/>
      <c r="S40" s="59"/>
      <c r="T40" s="59"/>
      <c r="U40" s="87"/>
      <c r="V40" s="63">
        <v>0</v>
      </c>
      <c r="W40" s="63">
        <v>0</v>
      </c>
      <c r="X40" s="28" t="s">
        <v>50</v>
      </c>
      <c r="Y40" s="28"/>
      <c r="Z40" s="28" t="s">
        <v>50</v>
      </c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80" t="s">
        <v>24</v>
      </c>
      <c r="AU40" s="80" t="s">
        <v>24</v>
      </c>
      <c r="AV40" s="63">
        <v>0</v>
      </c>
      <c r="AW40" s="63">
        <v>0</v>
      </c>
      <c r="AX40" s="63">
        <v>0</v>
      </c>
      <c r="AY40" s="63">
        <v>0</v>
      </c>
      <c r="AZ40" s="63">
        <v>0</v>
      </c>
      <c r="BA40" s="63">
        <v>0</v>
      </c>
      <c r="BB40" s="63">
        <v>0</v>
      </c>
      <c r="BC40" s="63">
        <v>0</v>
      </c>
      <c r="BD40" s="63">
        <v>0</v>
      </c>
      <c r="BE40" s="27"/>
      <c r="BF40" s="27"/>
      <c r="BG40" s="28">
        <f t="shared" ref="BG40" si="9">SUM(E40:BD40)</f>
        <v>6</v>
      </c>
    </row>
    <row r="41" spans="1:69" s="7" customFormat="1" ht="36" customHeight="1" x14ac:dyDescent="0.2">
      <c r="A41" s="30"/>
      <c r="B41" s="142" t="s">
        <v>76</v>
      </c>
      <c r="C41" s="142" t="s">
        <v>106</v>
      </c>
      <c r="D41" s="67" t="s">
        <v>55</v>
      </c>
      <c r="E41" s="88">
        <v>2</v>
      </c>
      <c r="F41" s="88">
        <v>2</v>
      </c>
      <c r="G41" s="88">
        <v>2</v>
      </c>
      <c r="H41" s="88">
        <v>2</v>
      </c>
      <c r="I41" s="88">
        <v>2</v>
      </c>
      <c r="J41" s="88">
        <v>2</v>
      </c>
      <c r="K41" s="88">
        <v>2</v>
      </c>
      <c r="L41" s="88">
        <v>2</v>
      </c>
      <c r="M41" s="88">
        <v>4</v>
      </c>
      <c r="N41" s="88">
        <v>4</v>
      </c>
      <c r="O41" s="88">
        <v>4</v>
      </c>
      <c r="P41" s="88">
        <v>4</v>
      </c>
      <c r="Q41" s="88">
        <v>4</v>
      </c>
      <c r="R41" s="88">
        <v>4</v>
      </c>
      <c r="S41" s="88">
        <v>4</v>
      </c>
      <c r="T41" s="88">
        <v>4</v>
      </c>
      <c r="U41" s="88">
        <v>4</v>
      </c>
      <c r="V41" s="63">
        <v>0</v>
      </c>
      <c r="W41" s="63">
        <v>0</v>
      </c>
      <c r="X41" s="68">
        <v>4</v>
      </c>
      <c r="Y41" s="68">
        <v>4</v>
      </c>
      <c r="Z41" s="68">
        <v>4</v>
      </c>
      <c r="AA41" s="68">
        <v>4</v>
      </c>
      <c r="AB41" s="68">
        <v>2</v>
      </c>
      <c r="AC41" s="68">
        <v>2</v>
      </c>
      <c r="AD41" s="68">
        <v>2</v>
      </c>
      <c r="AE41" s="68">
        <v>2</v>
      </c>
      <c r="AF41" s="68">
        <v>2</v>
      </c>
      <c r="AG41" s="68">
        <v>2</v>
      </c>
      <c r="AH41" s="68">
        <v>2</v>
      </c>
      <c r="AI41" s="68" t="s">
        <v>50</v>
      </c>
      <c r="AJ41" s="68" t="s">
        <v>50</v>
      </c>
      <c r="AK41" s="68" t="s">
        <v>50</v>
      </c>
      <c r="AL41" s="68" t="s">
        <v>50</v>
      </c>
      <c r="AM41" s="68" t="s">
        <v>50</v>
      </c>
      <c r="AN41" s="68" t="s">
        <v>50</v>
      </c>
      <c r="AO41" s="68" t="s">
        <v>50</v>
      </c>
      <c r="AP41" s="68" t="s">
        <v>50</v>
      </c>
      <c r="AQ41" s="68" t="s">
        <v>50</v>
      </c>
      <c r="AR41" s="68" t="s">
        <v>50</v>
      </c>
      <c r="AS41" s="68" t="s">
        <v>50</v>
      </c>
      <c r="AT41" s="80" t="s">
        <v>24</v>
      </c>
      <c r="AU41" s="80" t="s">
        <v>24</v>
      </c>
      <c r="AV41" s="63">
        <v>0</v>
      </c>
      <c r="AW41" s="63">
        <v>0</v>
      </c>
      <c r="AX41" s="63">
        <v>0</v>
      </c>
      <c r="AY41" s="63">
        <v>0</v>
      </c>
      <c r="AZ41" s="63">
        <v>0</v>
      </c>
      <c r="BA41" s="63">
        <v>0</v>
      </c>
      <c r="BB41" s="63">
        <v>0</v>
      </c>
      <c r="BC41" s="63">
        <v>0</v>
      </c>
      <c r="BD41" s="63">
        <v>0</v>
      </c>
      <c r="BE41" s="27"/>
      <c r="BF41" s="27"/>
      <c r="BG41" s="68">
        <f>SUM(E41:AU41)</f>
        <v>82</v>
      </c>
    </row>
    <row r="42" spans="1:69" s="7" customFormat="1" ht="31.5" customHeight="1" x14ac:dyDescent="0.2">
      <c r="A42" s="30"/>
      <c r="B42" s="143"/>
      <c r="C42" s="143"/>
      <c r="D42" s="24" t="s">
        <v>37</v>
      </c>
      <c r="E42" s="59"/>
      <c r="F42" s="59"/>
      <c r="G42" s="59"/>
      <c r="H42" s="59" t="s">
        <v>50</v>
      </c>
      <c r="I42" s="59"/>
      <c r="J42" s="59"/>
      <c r="K42" s="59"/>
      <c r="L42" s="59">
        <v>2</v>
      </c>
      <c r="M42" s="59">
        <v>2</v>
      </c>
      <c r="N42" s="59">
        <v>2</v>
      </c>
      <c r="O42" s="59">
        <v>2</v>
      </c>
      <c r="P42" s="59"/>
      <c r="Q42" s="59"/>
      <c r="R42" s="59"/>
      <c r="S42" s="59"/>
      <c r="T42" s="59"/>
      <c r="U42" s="87"/>
      <c r="V42" s="63">
        <v>0</v>
      </c>
      <c r="W42" s="63">
        <v>0</v>
      </c>
      <c r="X42" s="28"/>
      <c r="Y42" s="28" t="s">
        <v>50</v>
      </c>
      <c r="Z42" s="28" t="s">
        <v>50</v>
      </c>
      <c r="AA42" s="28"/>
      <c r="AB42" s="28" t="s">
        <v>50</v>
      </c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80" t="s">
        <v>24</v>
      </c>
      <c r="AU42" s="80" t="s">
        <v>24</v>
      </c>
      <c r="AV42" s="63">
        <v>0</v>
      </c>
      <c r="AW42" s="63">
        <v>0</v>
      </c>
      <c r="AX42" s="63">
        <v>0</v>
      </c>
      <c r="AY42" s="63">
        <v>0</v>
      </c>
      <c r="AZ42" s="63">
        <v>0</v>
      </c>
      <c r="BA42" s="63">
        <v>0</v>
      </c>
      <c r="BB42" s="63">
        <v>0</v>
      </c>
      <c r="BC42" s="63">
        <v>0</v>
      </c>
      <c r="BD42" s="63">
        <v>0</v>
      </c>
      <c r="BE42" s="27"/>
      <c r="BF42" s="27"/>
      <c r="BG42" s="28">
        <f>SUM(E42:AU42)</f>
        <v>8</v>
      </c>
    </row>
    <row r="43" spans="1:69" s="7" customFormat="1" ht="31.5" customHeight="1" x14ac:dyDescent="0.2">
      <c r="A43" s="30"/>
      <c r="B43" s="142" t="s">
        <v>108</v>
      </c>
      <c r="C43" s="142" t="s">
        <v>77</v>
      </c>
      <c r="D43" s="118" t="s">
        <v>116</v>
      </c>
      <c r="E43" s="119">
        <v>2</v>
      </c>
      <c r="F43" s="119">
        <v>2</v>
      </c>
      <c r="G43" s="119">
        <v>2</v>
      </c>
      <c r="H43" s="119">
        <v>2</v>
      </c>
      <c r="I43" s="119">
        <v>2</v>
      </c>
      <c r="J43" s="119">
        <v>2</v>
      </c>
      <c r="K43" s="119">
        <v>2</v>
      </c>
      <c r="L43" s="119">
        <v>2</v>
      </c>
      <c r="M43" s="119">
        <v>2</v>
      </c>
      <c r="N43" s="119">
        <v>2</v>
      </c>
      <c r="O43" s="119">
        <v>2</v>
      </c>
      <c r="P43" s="119">
        <v>2</v>
      </c>
      <c r="Q43" s="119">
        <v>2</v>
      </c>
      <c r="R43" s="119">
        <v>2</v>
      </c>
      <c r="S43" s="119">
        <v>2</v>
      </c>
      <c r="T43" s="119">
        <v>2</v>
      </c>
      <c r="U43" s="119">
        <v>2</v>
      </c>
      <c r="V43" s="63">
        <v>0</v>
      </c>
      <c r="W43" s="63">
        <v>0</v>
      </c>
      <c r="X43" s="120"/>
      <c r="Y43" s="120"/>
      <c r="Z43" s="120"/>
      <c r="AA43" s="120"/>
      <c r="AB43" s="120"/>
      <c r="AC43" s="120"/>
      <c r="AD43" s="120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80" t="s">
        <v>24</v>
      </c>
      <c r="AU43" s="80" t="s">
        <v>24</v>
      </c>
      <c r="AV43" s="63">
        <v>0</v>
      </c>
      <c r="AW43" s="63">
        <v>0</v>
      </c>
      <c r="AX43" s="63">
        <v>0</v>
      </c>
      <c r="AY43" s="63">
        <v>0</v>
      </c>
      <c r="AZ43" s="63">
        <v>0</v>
      </c>
      <c r="BA43" s="63">
        <v>0</v>
      </c>
      <c r="BB43" s="63">
        <v>0</v>
      </c>
      <c r="BC43" s="63">
        <v>0</v>
      </c>
      <c r="BD43" s="63">
        <v>0</v>
      </c>
      <c r="BE43" s="27"/>
      <c r="BF43" s="27"/>
      <c r="BG43" s="120">
        <f>SUM(E43:AS43)</f>
        <v>34</v>
      </c>
    </row>
    <row r="44" spans="1:69" s="7" customFormat="1" ht="36" customHeight="1" x14ac:dyDescent="0.2">
      <c r="A44" s="30"/>
      <c r="B44" s="143"/>
      <c r="C44" s="143"/>
      <c r="D44" s="24" t="s">
        <v>37</v>
      </c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>
        <v>2</v>
      </c>
      <c r="Q44" s="59"/>
      <c r="R44" s="59"/>
      <c r="S44" s="59" t="s">
        <v>50</v>
      </c>
      <c r="T44" s="59"/>
      <c r="U44" s="87"/>
      <c r="V44" s="63">
        <v>0</v>
      </c>
      <c r="W44" s="63">
        <v>0</v>
      </c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80" t="s">
        <v>24</v>
      </c>
      <c r="AU44" s="80" t="s">
        <v>24</v>
      </c>
      <c r="AV44" s="63">
        <v>0</v>
      </c>
      <c r="AW44" s="63">
        <v>0</v>
      </c>
      <c r="AX44" s="63">
        <v>0</v>
      </c>
      <c r="AY44" s="63">
        <v>0</v>
      </c>
      <c r="AZ44" s="63">
        <v>0</v>
      </c>
      <c r="BA44" s="63">
        <v>0</v>
      </c>
      <c r="BB44" s="63">
        <v>0</v>
      </c>
      <c r="BC44" s="63">
        <v>0</v>
      </c>
      <c r="BD44" s="63">
        <v>0</v>
      </c>
      <c r="BE44" s="27"/>
      <c r="BF44" s="27"/>
      <c r="BG44" s="28">
        <f>SUM(E44:AS44)</f>
        <v>2</v>
      </c>
    </row>
    <row r="45" spans="1:69" s="7" customFormat="1" ht="27.75" customHeight="1" x14ac:dyDescent="0.2">
      <c r="A45" s="30"/>
      <c r="B45" s="150" t="s">
        <v>107</v>
      </c>
      <c r="C45" s="150" t="s">
        <v>34</v>
      </c>
      <c r="D45" s="24" t="s">
        <v>55</v>
      </c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63">
        <v>0</v>
      </c>
      <c r="W45" s="63">
        <v>0</v>
      </c>
      <c r="X45" s="31">
        <v>2</v>
      </c>
      <c r="Y45" s="31">
        <v>2</v>
      </c>
      <c r="Z45" s="31">
        <v>2</v>
      </c>
      <c r="AA45" s="31">
        <v>2</v>
      </c>
      <c r="AB45" s="31">
        <v>4</v>
      </c>
      <c r="AC45" s="31">
        <v>4</v>
      </c>
      <c r="AD45" s="31">
        <v>4</v>
      </c>
      <c r="AE45" s="31">
        <v>4</v>
      </c>
      <c r="AF45" s="31">
        <v>4</v>
      </c>
      <c r="AG45" s="31">
        <v>4</v>
      </c>
      <c r="AH45" s="31">
        <v>2</v>
      </c>
      <c r="AI45" s="31" t="s">
        <v>50</v>
      </c>
      <c r="AJ45" s="31" t="s">
        <v>50</v>
      </c>
      <c r="AK45" s="31" t="s">
        <v>50</v>
      </c>
      <c r="AL45" s="31" t="s">
        <v>50</v>
      </c>
      <c r="AM45" s="31" t="s">
        <v>50</v>
      </c>
      <c r="AN45" s="31" t="s">
        <v>50</v>
      </c>
      <c r="AO45" s="31"/>
      <c r="AP45" s="31"/>
      <c r="AQ45" s="31"/>
      <c r="AR45" s="31"/>
      <c r="AS45" s="31"/>
      <c r="AT45" s="80" t="s">
        <v>24</v>
      </c>
      <c r="AU45" s="80" t="s">
        <v>24</v>
      </c>
      <c r="AV45" s="63">
        <v>0</v>
      </c>
      <c r="AW45" s="63">
        <v>0</v>
      </c>
      <c r="AX45" s="63">
        <v>0</v>
      </c>
      <c r="AY45" s="63">
        <v>0</v>
      </c>
      <c r="AZ45" s="63">
        <v>0</v>
      </c>
      <c r="BA45" s="63">
        <v>0</v>
      </c>
      <c r="BB45" s="63">
        <v>0</v>
      </c>
      <c r="BC45" s="63">
        <v>0</v>
      </c>
      <c r="BD45" s="63">
        <v>0</v>
      </c>
      <c r="BE45" s="31"/>
      <c r="BF45" s="31"/>
      <c r="BG45" s="68">
        <f t="shared" ref="BG45:BG61" si="10">SUM(E45:BD45)</f>
        <v>34</v>
      </c>
    </row>
    <row r="46" spans="1:69" s="7" customFormat="1" ht="59.25" customHeight="1" x14ac:dyDescent="0.2">
      <c r="A46" s="30"/>
      <c r="B46" s="150"/>
      <c r="C46" s="150"/>
      <c r="D46" s="24" t="s">
        <v>37</v>
      </c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87"/>
      <c r="V46" s="63">
        <v>0</v>
      </c>
      <c r="W46" s="63">
        <v>0</v>
      </c>
      <c r="X46" s="28">
        <v>2</v>
      </c>
      <c r="Y46" s="28"/>
      <c r="Z46" s="28"/>
      <c r="AA46" s="28"/>
      <c r="AB46" s="28"/>
      <c r="AC46" s="28"/>
      <c r="AD46" s="28"/>
      <c r="AE46" s="28"/>
      <c r="AF46" s="28" t="s">
        <v>50</v>
      </c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80" t="s">
        <v>24</v>
      </c>
      <c r="AU46" s="80" t="s">
        <v>24</v>
      </c>
      <c r="AV46" s="63">
        <v>0</v>
      </c>
      <c r="AW46" s="63">
        <v>0</v>
      </c>
      <c r="AX46" s="63">
        <v>0</v>
      </c>
      <c r="AY46" s="63">
        <v>0</v>
      </c>
      <c r="AZ46" s="63">
        <v>0</v>
      </c>
      <c r="BA46" s="63">
        <v>0</v>
      </c>
      <c r="BB46" s="63">
        <v>0</v>
      </c>
      <c r="BC46" s="63">
        <v>0</v>
      </c>
      <c r="BD46" s="63">
        <v>0</v>
      </c>
      <c r="BE46" s="27"/>
      <c r="BF46" s="27"/>
      <c r="BG46" s="28">
        <f t="shared" si="10"/>
        <v>2</v>
      </c>
    </row>
    <row r="47" spans="1:69" s="9" customFormat="1" ht="39" customHeight="1" x14ac:dyDescent="0.2">
      <c r="A47" s="32"/>
      <c r="B47" s="197" t="s">
        <v>10</v>
      </c>
      <c r="C47" s="197" t="s">
        <v>22</v>
      </c>
      <c r="D47" s="64" t="s">
        <v>36</v>
      </c>
      <c r="E47" s="93">
        <f>SUM(E49,E54)</f>
        <v>14</v>
      </c>
      <c r="F47" s="93">
        <f t="shared" ref="F47:AS47" si="11">SUM(F49,F54)</f>
        <v>14</v>
      </c>
      <c r="G47" s="93">
        <f t="shared" si="11"/>
        <v>14</v>
      </c>
      <c r="H47" s="93">
        <f t="shared" si="11"/>
        <v>14</v>
      </c>
      <c r="I47" s="93">
        <f t="shared" si="11"/>
        <v>14</v>
      </c>
      <c r="J47" s="93">
        <f t="shared" si="11"/>
        <v>14</v>
      </c>
      <c r="K47" s="93">
        <f t="shared" si="11"/>
        <v>14</v>
      </c>
      <c r="L47" s="93">
        <f t="shared" si="11"/>
        <v>14</v>
      </c>
      <c r="M47" s="93">
        <f t="shared" si="11"/>
        <v>14</v>
      </c>
      <c r="N47" s="93">
        <f t="shared" si="11"/>
        <v>14</v>
      </c>
      <c r="O47" s="93">
        <f t="shared" si="11"/>
        <v>12</v>
      </c>
      <c r="P47" s="93">
        <f t="shared" si="11"/>
        <v>12</v>
      </c>
      <c r="Q47" s="93">
        <f t="shared" si="11"/>
        <v>12</v>
      </c>
      <c r="R47" s="93">
        <f t="shared" si="11"/>
        <v>14</v>
      </c>
      <c r="S47" s="93">
        <f t="shared" si="11"/>
        <v>16</v>
      </c>
      <c r="T47" s="93">
        <f t="shared" si="11"/>
        <v>16</v>
      </c>
      <c r="U47" s="93">
        <f t="shared" si="11"/>
        <v>16</v>
      </c>
      <c r="V47" s="126">
        <f t="shared" si="11"/>
        <v>0</v>
      </c>
      <c r="W47" s="126">
        <f t="shared" si="11"/>
        <v>0</v>
      </c>
      <c r="X47" s="93">
        <f t="shared" si="11"/>
        <v>14</v>
      </c>
      <c r="Y47" s="93">
        <f t="shared" si="11"/>
        <v>14</v>
      </c>
      <c r="Z47" s="93">
        <f t="shared" si="11"/>
        <v>14</v>
      </c>
      <c r="AA47" s="93">
        <f t="shared" si="11"/>
        <v>14</v>
      </c>
      <c r="AB47" s="93">
        <f t="shared" si="11"/>
        <v>14</v>
      </c>
      <c r="AC47" s="93">
        <f t="shared" si="11"/>
        <v>14</v>
      </c>
      <c r="AD47" s="93">
        <f t="shared" si="11"/>
        <v>14</v>
      </c>
      <c r="AE47" s="93">
        <f t="shared" si="11"/>
        <v>14</v>
      </c>
      <c r="AF47" s="93">
        <f t="shared" si="11"/>
        <v>16</v>
      </c>
      <c r="AG47" s="93">
        <f t="shared" si="11"/>
        <v>16</v>
      </c>
      <c r="AH47" s="93">
        <f t="shared" si="11"/>
        <v>18</v>
      </c>
      <c r="AI47" s="93">
        <f t="shared" si="11"/>
        <v>36</v>
      </c>
      <c r="AJ47" s="93">
        <f t="shared" si="11"/>
        <v>36</v>
      </c>
      <c r="AK47" s="93">
        <f t="shared" si="11"/>
        <v>36</v>
      </c>
      <c r="AL47" s="93">
        <f t="shared" si="11"/>
        <v>36</v>
      </c>
      <c r="AM47" s="93">
        <f t="shared" si="11"/>
        <v>36</v>
      </c>
      <c r="AN47" s="93">
        <f t="shared" si="11"/>
        <v>36</v>
      </c>
      <c r="AO47" s="93">
        <f t="shared" si="11"/>
        <v>36</v>
      </c>
      <c r="AP47" s="93">
        <f t="shared" si="11"/>
        <v>36</v>
      </c>
      <c r="AQ47" s="93">
        <f t="shared" si="11"/>
        <v>36</v>
      </c>
      <c r="AR47" s="93">
        <f t="shared" si="11"/>
        <v>36</v>
      </c>
      <c r="AS47" s="93">
        <f t="shared" si="11"/>
        <v>36</v>
      </c>
      <c r="AT47" s="90">
        <f>AT59</f>
        <v>36</v>
      </c>
      <c r="AU47" s="80" t="s">
        <v>24</v>
      </c>
      <c r="AV47" s="63">
        <v>0</v>
      </c>
      <c r="AW47" s="63">
        <v>0</v>
      </c>
      <c r="AX47" s="63">
        <v>0</v>
      </c>
      <c r="AY47" s="63">
        <v>0</v>
      </c>
      <c r="AZ47" s="63">
        <v>0</v>
      </c>
      <c r="BA47" s="63">
        <v>0</v>
      </c>
      <c r="BB47" s="63">
        <v>0</v>
      </c>
      <c r="BC47" s="63">
        <v>0</v>
      </c>
      <c r="BD47" s="63">
        <v>0</v>
      </c>
      <c r="BE47" s="33"/>
      <c r="BF47" s="33"/>
      <c r="BG47" s="94">
        <f>SUM(E47:BD47)</f>
        <v>832</v>
      </c>
      <c r="BH47" s="7"/>
      <c r="BI47" s="7"/>
      <c r="BJ47" s="7"/>
      <c r="BK47" s="7"/>
      <c r="BL47" s="7"/>
      <c r="BM47" s="7"/>
      <c r="BN47" s="7"/>
      <c r="BO47" s="7"/>
      <c r="BP47" s="7"/>
      <c r="BQ47" s="7"/>
    </row>
    <row r="48" spans="1:69" s="9" customFormat="1" ht="38.25" customHeight="1" x14ac:dyDescent="0.2">
      <c r="A48" s="32"/>
      <c r="B48" s="197"/>
      <c r="C48" s="197"/>
      <c r="D48" s="64" t="s">
        <v>37</v>
      </c>
      <c r="E48" s="93">
        <f>SUM(E50,E55)</f>
        <v>2</v>
      </c>
      <c r="F48" s="93">
        <f t="shared" ref="F48:AS48" si="12">SUM(F50,F55)</f>
        <v>2</v>
      </c>
      <c r="G48" s="93">
        <f t="shared" si="12"/>
        <v>2</v>
      </c>
      <c r="H48" s="93">
        <f t="shared" si="12"/>
        <v>2</v>
      </c>
      <c r="I48" s="93">
        <f t="shared" si="12"/>
        <v>2</v>
      </c>
      <c r="J48" s="93">
        <f t="shared" si="12"/>
        <v>2</v>
      </c>
      <c r="K48" s="93">
        <f t="shared" si="12"/>
        <v>2</v>
      </c>
      <c r="L48" s="93">
        <f t="shared" si="12"/>
        <v>2</v>
      </c>
      <c r="M48" s="93">
        <f t="shared" si="12"/>
        <v>2</v>
      </c>
      <c r="N48" s="93">
        <f t="shared" si="12"/>
        <v>2</v>
      </c>
      <c r="O48" s="93">
        <f t="shared" si="12"/>
        <v>2</v>
      </c>
      <c r="P48" s="93">
        <f t="shared" si="12"/>
        <v>2</v>
      </c>
      <c r="Q48" s="93">
        <f t="shared" si="12"/>
        <v>2</v>
      </c>
      <c r="R48" s="93">
        <f t="shared" si="12"/>
        <v>2</v>
      </c>
      <c r="S48" s="93">
        <f t="shared" si="12"/>
        <v>2</v>
      </c>
      <c r="T48" s="93">
        <f t="shared" si="12"/>
        <v>2</v>
      </c>
      <c r="U48" s="93">
        <f t="shared" si="12"/>
        <v>2</v>
      </c>
      <c r="V48" s="126">
        <f t="shared" si="12"/>
        <v>0</v>
      </c>
      <c r="W48" s="126">
        <f t="shared" si="12"/>
        <v>0</v>
      </c>
      <c r="X48" s="93">
        <f t="shared" si="12"/>
        <v>2</v>
      </c>
      <c r="Y48" s="93">
        <f t="shared" si="12"/>
        <v>2</v>
      </c>
      <c r="Z48" s="93">
        <f t="shared" si="12"/>
        <v>2</v>
      </c>
      <c r="AA48" s="93">
        <f t="shared" si="12"/>
        <v>4</v>
      </c>
      <c r="AB48" s="93">
        <f t="shared" si="12"/>
        <v>4</v>
      </c>
      <c r="AC48" s="93">
        <f t="shared" si="12"/>
        <v>2</v>
      </c>
      <c r="AD48" s="93">
        <f t="shared" si="12"/>
        <v>2</v>
      </c>
      <c r="AE48" s="93">
        <f t="shared" si="12"/>
        <v>2</v>
      </c>
      <c r="AF48" s="93">
        <f t="shared" si="12"/>
        <v>2</v>
      </c>
      <c r="AG48" s="93">
        <f t="shared" si="12"/>
        <v>2</v>
      </c>
      <c r="AH48" s="93">
        <f t="shared" si="12"/>
        <v>2</v>
      </c>
      <c r="AI48" s="93">
        <f t="shared" si="12"/>
        <v>0</v>
      </c>
      <c r="AJ48" s="93">
        <f t="shared" si="12"/>
        <v>0</v>
      </c>
      <c r="AK48" s="93">
        <f t="shared" si="12"/>
        <v>0</v>
      </c>
      <c r="AL48" s="93">
        <f t="shared" si="12"/>
        <v>0</v>
      </c>
      <c r="AM48" s="93">
        <f t="shared" si="12"/>
        <v>0</v>
      </c>
      <c r="AN48" s="93">
        <f t="shared" si="12"/>
        <v>0</v>
      </c>
      <c r="AO48" s="93">
        <f t="shared" si="12"/>
        <v>0</v>
      </c>
      <c r="AP48" s="93">
        <f t="shared" si="12"/>
        <v>0</v>
      </c>
      <c r="AQ48" s="93">
        <f t="shared" si="12"/>
        <v>0</v>
      </c>
      <c r="AR48" s="93">
        <f t="shared" si="12"/>
        <v>0</v>
      </c>
      <c r="AS48" s="93">
        <f t="shared" si="12"/>
        <v>0</v>
      </c>
      <c r="AT48" s="80" t="s">
        <v>24</v>
      </c>
      <c r="AU48" s="80" t="s">
        <v>24</v>
      </c>
      <c r="AV48" s="63">
        <v>0</v>
      </c>
      <c r="AW48" s="63">
        <v>0</v>
      </c>
      <c r="AX48" s="63">
        <v>0</v>
      </c>
      <c r="AY48" s="63">
        <v>0</v>
      </c>
      <c r="AZ48" s="63">
        <v>0</v>
      </c>
      <c r="BA48" s="63">
        <v>0</v>
      </c>
      <c r="BB48" s="63">
        <v>0</v>
      </c>
      <c r="BC48" s="63">
        <v>0</v>
      </c>
      <c r="BD48" s="63">
        <v>0</v>
      </c>
      <c r="BE48" s="33"/>
      <c r="BF48" s="33"/>
      <c r="BG48" s="94">
        <f>SUM(E48:BD48)</f>
        <v>60</v>
      </c>
      <c r="BH48" s="7"/>
      <c r="BI48" s="7"/>
      <c r="BJ48" s="7"/>
      <c r="BK48" s="7"/>
      <c r="BL48" s="7"/>
      <c r="BM48" s="7"/>
      <c r="BN48" s="7"/>
      <c r="BO48" s="7"/>
      <c r="BP48" s="7"/>
      <c r="BQ48" s="7"/>
    </row>
    <row r="49" spans="1:61" s="5" customFormat="1" ht="42" customHeight="1" x14ac:dyDescent="0.2">
      <c r="A49" s="29"/>
      <c r="B49" s="179" t="s">
        <v>15</v>
      </c>
      <c r="C49" s="179" t="s">
        <v>109</v>
      </c>
      <c r="D49" s="81" t="s">
        <v>55</v>
      </c>
      <c r="E49" s="82">
        <f>SUM(E51,E53)</f>
        <v>0</v>
      </c>
      <c r="F49" s="82">
        <f t="shared" ref="F49:AS49" si="13">SUM(F51,F53)</f>
        <v>0</v>
      </c>
      <c r="G49" s="82">
        <f t="shared" si="13"/>
        <v>0</v>
      </c>
      <c r="H49" s="82">
        <f t="shared" si="13"/>
        <v>0</v>
      </c>
      <c r="I49" s="82">
        <f t="shared" si="13"/>
        <v>0</v>
      </c>
      <c r="J49" s="82">
        <f t="shared" si="13"/>
        <v>0</v>
      </c>
      <c r="K49" s="82">
        <f t="shared" si="13"/>
        <v>0</v>
      </c>
      <c r="L49" s="82">
        <f t="shared" si="13"/>
        <v>0</v>
      </c>
      <c r="M49" s="82">
        <f t="shared" si="13"/>
        <v>0</v>
      </c>
      <c r="N49" s="82">
        <f t="shared" si="13"/>
        <v>0</v>
      </c>
      <c r="O49" s="82">
        <f t="shared" si="13"/>
        <v>0</v>
      </c>
      <c r="P49" s="82">
        <f t="shared" si="13"/>
        <v>0</v>
      </c>
      <c r="Q49" s="82">
        <f t="shared" si="13"/>
        <v>0</v>
      </c>
      <c r="R49" s="82">
        <f t="shared" si="13"/>
        <v>0</v>
      </c>
      <c r="S49" s="82">
        <f t="shared" si="13"/>
        <v>0</v>
      </c>
      <c r="T49" s="82">
        <f t="shared" si="13"/>
        <v>0</v>
      </c>
      <c r="U49" s="82">
        <f t="shared" si="13"/>
        <v>0</v>
      </c>
      <c r="V49" s="126">
        <f t="shared" si="13"/>
        <v>0</v>
      </c>
      <c r="W49" s="126">
        <f t="shared" si="13"/>
        <v>0</v>
      </c>
      <c r="X49" s="82">
        <f t="shared" si="13"/>
        <v>4</v>
      </c>
      <c r="Y49" s="82">
        <f t="shared" si="13"/>
        <v>4</v>
      </c>
      <c r="Z49" s="82">
        <f t="shared" si="13"/>
        <v>8</v>
      </c>
      <c r="AA49" s="82">
        <f t="shared" si="13"/>
        <v>8</v>
      </c>
      <c r="AB49" s="82">
        <f t="shared" si="13"/>
        <v>8</v>
      </c>
      <c r="AC49" s="82">
        <f t="shared" si="13"/>
        <v>10</v>
      </c>
      <c r="AD49" s="82">
        <f t="shared" si="13"/>
        <v>10</v>
      </c>
      <c r="AE49" s="82">
        <f t="shared" si="13"/>
        <v>10</v>
      </c>
      <c r="AF49" s="82">
        <f t="shared" si="13"/>
        <v>12</v>
      </c>
      <c r="AG49" s="82">
        <f t="shared" si="13"/>
        <v>10</v>
      </c>
      <c r="AH49" s="82">
        <f t="shared" si="13"/>
        <v>10</v>
      </c>
      <c r="AI49" s="82">
        <f t="shared" si="13"/>
        <v>36</v>
      </c>
      <c r="AJ49" s="82">
        <f t="shared" si="13"/>
        <v>36</v>
      </c>
      <c r="AK49" s="82">
        <f t="shared" si="13"/>
        <v>8</v>
      </c>
      <c r="AL49" s="82">
        <f t="shared" si="13"/>
        <v>0</v>
      </c>
      <c r="AM49" s="82">
        <f t="shared" si="13"/>
        <v>0</v>
      </c>
      <c r="AN49" s="82">
        <f t="shared" si="13"/>
        <v>0</v>
      </c>
      <c r="AO49" s="82">
        <f t="shared" si="13"/>
        <v>0</v>
      </c>
      <c r="AP49" s="82">
        <f t="shared" si="13"/>
        <v>0</v>
      </c>
      <c r="AQ49" s="82">
        <f t="shared" si="13"/>
        <v>0</v>
      </c>
      <c r="AR49" s="82">
        <f t="shared" si="13"/>
        <v>0</v>
      </c>
      <c r="AS49" s="82">
        <f t="shared" si="13"/>
        <v>0</v>
      </c>
      <c r="AT49" s="80" t="s">
        <v>24</v>
      </c>
      <c r="AU49" s="80" t="s">
        <v>24</v>
      </c>
      <c r="AV49" s="63">
        <v>0</v>
      </c>
      <c r="AW49" s="63">
        <v>0</v>
      </c>
      <c r="AX49" s="63">
        <v>0</v>
      </c>
      <c r="AY49" s="63">
        <v>0</v>
      </c>
      <c r="AZ49" s="63">
        <v>0</v>
      </c>
      <c r="BA49" s="63">
        <v>0</v>
      </c>
      <c r="BB49" s="63">
        <v>0</v>
      </c>
      <c r="BC49" s="63">
        <v>0</v>
      </c>
      <c r="BD49" s="63">
        <v>0</v>
      </c>
      <c r="BE49" s="35"/>
      <c r="BF49" s="35"/>
      <c r="BG49" s="83">
        <f>SUM(E49:BD49)</f>
        <v>174</v>
      </c>
      <c r="BH49" s="168" t="s">
        <v>50</v>
      </c>
    </row>
    <row r="50" spans="1:61" s="5" customFormat="1" ht="84.75" customHeight="1" x14ac:dyDescent="0.2">
      <c r="A50" s="29"/>
      <c r="B50" s="180"/>
      <c r="C50" s="180"/>
      <c r="D50" s="81" t="s">
        <v>37</v>
      </c>
      <c r="E50" s="129">
        <f>SUM(E52)</f>
        <v>0</v>
      </c>
      <c r="F50" s="129">
        <f t="shared" ref="F50:AS50" si="14">SUM(F52)</f>
        <v>0</v>
      </c>
      <c r="G50" s="129">
        <f t="shared" si="14"/>
        <v>0</v>
      </c>
      <c r="H50" s="129">
        <f t="shared" si="14"/>
        <v>0</v>
      </c>
      <c r="I50" s="129">
        <f t="shared" si="14"/>
        <v>0</v>
      </c>
      <c r="J50" s="129">
        <f t="shared" si="14"/>
        <v>0</v>
      </c>
      <c r="K50" s="129">
        <f t="shared" si="14"/>
        <v>0</v>
      </c>
      <c r="L50" s="129">
        <f t="shared" si="14"/>
        <v>0</v>
      </c>
      <c r="M50" s="129">
        <f t="shared" si="14"/>
        <v>0</v>
      </c>
      <c r="N50" s="129">
        <f t="shared" si="14"/>
        <v>0</v>
      </c>
      <c r="O50" s="129">
        <f t="shared" si="14"/>
        <v>0</v>
      </c>
      <c r="P50" s="129">
        <f t="shared" si="14"/>
        <v>0</v>
      </c>
      <c r="Q50" s="129">
        <f t="shared" si="14"/>
        <v>0</v>
      </c>
      <c r="R50" s="129">
        <f t="shared" si="14"/>
        <v>0</v>
      </c>
      <c r="S50" s="129">
        <f t="shared" si="14"/>
        <v>0</v>
      </c>
      <c r="T50" s="129">
        <f t="shared" si="14"/>
        <v>0</v>
      </c>
      <c r="U50" s="129">
        <f t="shared" si="14"/>
        <v>0</v>
      </c>
      <c r="V50" s="126">
        <f t="shared" si="14"/>
        <v>0</v>
      </c>
      <c r="W50" s="126">
        <f t="shared" si="14"/>
        <v>0</v>
      </c>
      <c r="X50" s="129">
        <f t="shared" si="14"/>
        <v>0</v>
      </c>
      <c r="Y50" s="129">
        <f t="shared" si="14"/>
        <v>0</v>
      </c>
      <c r="Z50" s="129">
        <f t="shared" si="14"/>
        <v>0</v>
      </c>
      <c r="AA50" s="129">
        <f t="shared" si="14"/>
        <v>4</v>
      </c>
      <c r="AB50" s="129">
        <f t="shared" si="14"/>
        <v>4</v>
      </c>
      <c r="AC50" s="129">
        <f t="shared" si="14"/>
        <v>2</v>
      </c>
      <c r="AD50" s="129">
        <f t="shared" si="14"/>
        <v>2</v>
      </c>
      <c r="AE50" s="129">
        <f t="shared" si="14"/>
        <v>2</v>
      </c>
      <c r="AF50" s="129">
        <f t="shared" si="14"/>
        <v>2</v>
      </c>
      <c r="AG50" s="129">
        <f t="shared" si="14"/>
        <v>2</v>
      </c>
      <c r="AH50" s="129">
        <f t="shared" si="14"/>
        <v>2</v>
      </c>
      <c r="AI50" s="129">
        <f t="shared" si="14"/>
        <v>0</v>
      </c>
      <c r="AJ50" s="129">
        <f t="shared" si="14"/>
        <v>0</v>
      </c>
      <c r="AK50" s="129">
        <f t="shared" si="14"/>
        <v>0</v>
      </c>
      <c r="AL50" s="129">
        <f t="shared" si="14"/>
        <v>0</v>
      </c>
      <c r="AM50" s="129">
        <f t="shared" si="14"/>
        <v>0</v>
      </c>
      <c r="AN50" s="129">
        <f t="shared" si="14"/>
        <v>0</v>
      </c>
      <c r="AO50" s="129">
        <f t="shared" si="14"/>
        <v>0</v>
      </c>
      <c r="AP50" s="129">
        <f t="shared" si="14"/>
        <v>0</v>
      </c>
      <c r="AQ50" s="129">
        <f t="shared" si="14"/>
        <v>0</v>
      </c>
      <c r="AR50" s="129">
        <f t="shared" si="14"/>
        <v>0</v>
      </c>
      <c r="AS50" s="82">
        <f t="shared" si="14"/>
        <v>0</v>
      </c>
      <c r="AT50" s="80" t="s">
        <v>24</v>
      </c>
      <c r="AU50" s="80" t="s">
        <v>24</v>
      </c>
      <c r="AV50" s="63">
        <v>0</v>
      </c>
      <c r="AW50" s="63">
        <v>0</v>
      </c>
      <c r="AX50" s="63">
        <v>0</v>
      </c>
      <c r="AY50" s="63">
        <v>0</v>
      </c>
      <c r="AZ50" s="63">
        <v>0</v>
      </c>
      <c r="BA50" s="63">
        <v>0</v>
      </c>
      <c r="BB50" s="63">
        <v>0</v>
      </c>
      <c r="BC50" s="63">
        <v>0</v>
      </c>
      <c r="BD50" s="63">
        <v>0</v>
      </c>
      <c r="BE50" s="37"/>
      <c r="BF50" s="37"/>
      <c r="BG50" s="83">
        <f>SUM(E50:BD50)</f>
        <v>20</v>
      </c>
      <c r="BH50" s="168"/>
    </row>
    <row r="51" spans="1:61" s="7" customFormat="1" ht="38.25" customHeight="1" x14ac:dyDescent="0.2">
      <c r="A51" s="30"/>
      <c r="B51" s="150" t="s">
        <v>16</v>
      </c>
      <c r="C51" s="183" t="s">
        <v>110</v>
      </c>
      <c r="D51" s="67" t="s">
        <v>55</v>
      </c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63">
        <v>0</v>
      </c>
      <c r="W51" s="63">
        <v>0</v>
      </c>
      <c r="X51" s="92">
        <v>4</v>
      </c>
      <c r="Y51" s="92">
        <v>4</v>
      </c>
      <c r="Z51" s="92">
        <v>8</v>
      </c>
      <c r="AA51" s="92">
        <v>8</v>
      </c>
      <c r="AB51" s="92">
        <v>8</v>
      </c>
      <c r="AC51" s="92">
        <v>10</v>
      </c>
      <c r="AD51" s="92">
        <v>10</v>
      </c>
      <c r="AE51" s="92">
        <v>10</v>
      </c>
      <c r="AF51" s="92">
        <v>12</v>
      </c>
      <c r="AG51" s="92">
        <v>10</v>
      </c>
      <c r="AH51" s="92">
        <v>10</v>
      </c>
      <c r="AI51" s="92"/>
      <c r="AJ51" s="92"/>
      <c r="AK51" s="92">
        <v>8</v>
      </c>
      <c r="AL51" s="92"/>
      <c r="AM51" s="92"/>
      <c r="AN51" s="92"/>
      <c r="AO51" s="92"/>
      <c r="AP51" s="92"/>
      <c r="AQ51" s="92"/>
      <c r="AR51" s="92"/>
      <c r="AS51" s="92"/>
      <c r="AT51" s="80" t="s">
        <v>24</v>
      </c>
      <c r="AU51" s="80" t="s">
        <v>24</v>
      </c>
      <c r="AV51" s="128">
        <v>0</v>
      </c>
      <c r="AW51" s="128">
        <v>0</v>
      </c>
      <c r="AX51" s="128">
        <v>0</v>
      </c>
      <c r="AY51" s="128">
        <v>0</v>
      </c>
      <c r="AZ51" s="128">
        <v>0</v>
      </c>
      <c r="BA51" s="128">
        <v>0</v>
      </c>
      <c r="BB51" s="128">
        <v>0</v>
      </c>
      <c r="BC51" s="128">
        <v>0</v>
      </c>
      <c r="BD51" s="128">
        <v>0</v>
      </c>
      <c r="BE51" s="36"/>
      <c r="BF51" s="36"/>
      <c r="BG51" s="55">
        <f t="shared" si="10"/>
        <v>102</v>
      </c>
    </row>
    <row r="52" spans="1:61" s="7" customFormat="1" ht="84.75" customHeight="1" x14ac:dyDescent="0.2">
      <c r="A52" s="30"/>
      <c r="B52" s="150"/>
      <c r="C52" s="183"/>
      <c r="D52" s="26" t="s">
        <v>37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63">
        <v>0</v>
      </c>
      <c r="W52" s="63">
        <v>0</v>
      </c>
      <c r="X52" s="28"/>
      <c r="Y52" s="28" t="s">
        <v>50</v>
      </c>
      <c r="Z52" s="28" t="s">
        <v>50</v>
      </c>
      <c r="AA52" s="28">
        <v>4</v>
      </c>
      <c r="AB52" s="28">
        <v>4</v>
      </c>
      <c r="AC52" s="28">
        <v>2</v>
      </c>
      <c r="AD52" s="28">
        <v>2</v>
      </c>
      <c r="AE52" s="28">
        <v>2</v>
      </c>
      <c r="AF52" s="28">
        <v>2</v>
      </c>
      <c r="AG52" s="28">
        <v>2</v>
      </c>
      <c r="AH52" s="28">
        <v>2</v>
      </c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80" t="s">
        <v>24</v>
      </c>
      <c r="AU52" s="80" t="s">
        <v>24</v>
      </c>
      <c r="AV52" s="128">
        <v>0</v>
      </c>
      <c r="AW52" s="128">
        <v>0</v>
      </c>
      <c r="AX52" s="128">
        <v>0</v>
      </c>
      <c r="AY52" s="128">
        <v>0</v>
      </c>
      <c r="AZ52" s="128">
        <v>0</v>
      </c>
      <c r="BA52" s="128">
        <v>0</v>
      </c>
      <c r="BB52" s="128">
        <v>0</v>
      </c>
      <c r="BC52" s="128">
        <v>0</v>
      </c>
      <c r="BD52" s="128">
        <v>0</v>
      </c>
      <c r="BE52" s="36"/>
      <c r="BF52" s="36"/>
      <c r="BG52" s="36">
        <f t="shared" si="10"/>
        <v>20</v>
      </c>
    </row>
    <row r="53" spans="1:61" s="7" customFormat="1" ht="35.25" customHeight="1" x14ac:dyDescent="0.2">
      <c r="A53" s="30"/>
      <c r="B53" s="121" t="s">
        <v>111</v>
      </c>
      <c r="C53" s="121" t="s">
        <v>17</v>
      </c>
      <c r="D53" s="122" t="s">
        <v>117</v>
      </c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63"/>
      <c r="W53" s="63"/>
      <c r="X53" s="124"/>
      <c r="Y53" s="124"/>
      <c r="Z53" s="124"/>
      <c r="AA53" s="124"/>
      <c r="AB53" s="124"/>
      <c r="AC53" s="124"/>
      <c r="AD53" s="124"/>
      <c r="AE53" s="124"/>
      <c r="AF53" s="124" t="s">
        <v>50</v>
      </c>
      <c r="AG53" s="124"/>
      <c r="AH53" s="124"/>
      <c r="AI53" s="124">
        <v>36</v>
      </c>
      <c r="AJ53" s="124">
        <v>36</v>
      </c>
      <c r="AK53" s="124"/>
      <c r="AL53" s="124"/>
      <c r="AM53" s="124"/>
      <c r="AN53" s="124"/>
      <c r="AO53" s="124"/>
      <c r="AP53" s="124"/>
      <c r="AQ53" s="124"/>
      <c r="AR53" s="124"/>
      <c r="AS53" s="124"/>
      <c r="AT53" s="80"/>
      <c r="AU53" s="80"/>
      <c r="AV53" s="63">
        <v>0</v>
      </c>
      <c r="AW53" s="63">
        <v>0</v>
      </c>
      <c r="AX53" s="63">
        <v>0</v>
      </c>
      <c r="AY53" s="63">
        <v>0</v>
      </c>
      <c r="AZ53" s="63">
        <v>0</v>
      </c>
      <c r="BA53" s="63">
        <v>0</v>
      </c>
      <c r="BB53" s="63">
        <v>0</v>
      </c>
      <c r="BC53" s="63">
        <v>0</v>
      </c>
      <c r="BD53" s="63">
        <v>0</v>
      </c>
      <c r="BE53" s="125"/>
      <c r="BF53" s="125"/>
      <c r="BG53" s="125">
        <f>SUM(D53:AS53)</f>
        <v>72</v>
      </c>
    </row>
    <row r="54" spans="1:61" s="5" customFormat="1" ht="39.75" customHeight="1" x14ac:dyDescent="0.2">
      <c r="A54" s="29"/>
      <c r="B54" s="179" t="s">
        <v>78</v>
      </c>
      <c r="C54" s="179" t="s">
        <v>112</v>
      </c>
      <c r="D54" s="81" t="s">
        <v>55</v>
      </c>
      <c r="E54" s="82">
        <f t="shared" ref="E54:U54" si="15">E56</f>
        <v>14</v>
      </c>
      <c r="F54" s="82">
        <f t="shared" si="15"/>
        <v>14</v>
      </c>
      <c r="G54" s="82">
        <f t="shared" si="15"/>
        <v>14</v>
      </c>
      <c r="H54" s="82">
        <f t="shared" si="15"/>
        <v>14</v>
      </c>
      <c r="I54" s="82">
        <f t="shared" si="15"/>
        <v>14</v>
      </c>
      <c r="J54" s="82">
        <f t="shared" si="15"/>
        <v>14</v>
      </c>
      <c r="K54" s="82">
        <f t="shared" si="15"/>
        <v>14</v>
      </c>
      <c r="L54" s="82">
        <f t="shared" si="15"/>
        <v>14</v>
      </c>
      <c r="M54" s="82">
        <f t="shared" si="15"/>
        <v>14</v>
      </c>
      <c r="N54" s="82">
        <f t="shared" si="15"/>
        <v>14</v>
      </c>
      <c r="O54" s="82">
        <f t="shared" si="15"/>
        <v>12</v>
      </c>
      <c r="P54" s="82">
        <f t="shared" si="15"/>
        <v>12</v>
      </c>
      <c r="Q54" s="82">
        <f t="shared" si="15"/>
        <v>12</v>
      </c>
      <c r="R54" s="82">
        <f t="shared" si="15"/>
        <v>14</v>
      </c>
      <c r="S54" s="82">
        <f t="shared" si="15"/>
        <v>16</v>
      </c>
      <c r="T54" s="82">
        <f t="shared" si="15"/>
        <v>16</v>
      </c>
      <c r="U54" s="82">
        <f t="shared" si="15"/>
        <v>16</v>
      </c>
      <c r="V54" s="126">
        <f t="shared" ref="V54:AS54" si="16">SUM(V55,V58,V59)</f>
        <v>0</v>
      </c>
      <c r="W54" s="126">
        <f t="shared" si="16"/>
        <v>0</v>
      </c>
      <c r="X54" s="82">
        <f t="shared" ref="X54:AH54" si="17">X56</f>
        <v>10</v>
      </c>
      <c r="Y54" s="82">
        <f t="shared" si="17"/>
        <v>10</v>
      </c>
      <c r="Z54" s="82">
        <f t="shared" si="17"/>
        <v>6</v>
      </c>
      <c r="AA54" s="82">
        <f t="shared" si="17"/>
        <v>6</v>
      </c>
      <c r="AB54" s="82">
        <f t="shared" si="17"/>
        <v>6</v>
      </c>
      <c r="AC54" s="82">
        <f t="shared" si="17"/>
        <v>4</v>
      </c>
      <c r="AD54" s="82">
        <f t="shared" si="17"/>
        <v>4</v>
      </c>
      <c r="AE54" s="82">
        <f t="shared" si="17"/>
        <v>4</v>
      </c>
      <c r="AF54" s="82">
        <f t="shared" si="17"/>
        <v>4</v>
      </c>
      <c r="AG54" s="82">
        <f t="shared" si="17"/>
        <v>6</v>
      </c>
      <c r="AH54" s="82">
        <f t="shared" si="17"/>
        <v>8</v>
      </c>
      <c r="AI54" s="82">
        <f t="shared" si="16"/>
        <v>0</v>
      </c>
      <c r="AJ54" s="82">
        <f t="shared" si="16"/>
        <v>0</v>
      </c>
      <c r="AK54" s="82">
        <f>AK56</f>
        <v>28</v>
      </c>
      <c r="AL54" s="82">
        <f t="shared" si="16"/>
        <v>36</v>
      </c>
      <c r="AM54" s="82">
        <f t="shared" si="16"/>
        <v>36</v>
      </c>
      <c r="AN54" s="82">
        <f t="shared" si="16"/>
        <v>36</v>
      </c>
      <c r="AO54" s="82">
        <f t="shared" si="16"/>
        <v>36</v>
      </c>
      <c r="AP54" s="82">
        <f t="shared" si="16"/>
        <v>36</v>
      </c>
      <c r="AQ54" s="82">
        <f t="shared" si="16"/>
        <v>36</v>
      </c>
      <c r="AR54" s="82">
        <f t="shared" si="16"/>
        <v>36</v>
      </c>
      <c r="AS54" s="82">
        <f t="shared" si="16"/>
        <v>36</v>
      </c>
      <c r="AT54" s="90">
        <f>AT59</f>
        <v>36</v>
      </c>
      <c r="AU54" s="80" t="s">
        <v>24</v>
      </c>
      <c r="AV54" s="128">
        <v>0</v>
      </c>
      <c r="AW54" s="128">
        <v>0</v>
      </c>
      <c r="AX54" s="128">
        <v>0</v>
      </c>
      <c r="AY54" s="128">
        <v>0</v>
      </c>
      <c r="AZ54" s="128">
        <v>0</v>
      </c>
      <c r="BA54" s="128">
        <v>0</v>
      </c>
      <c r="BB54" s="128">
        <v>0</v>
      </c>
      <c r="BC54" s="128">
        <v>0</v>
      </c>
      <c r="BD54" s="128">
        <v>0</v>
      </c>
      <c r="BE54" s="35"/>
      <c r="BF54" s="35"/>
      <c r="BG54" s="83">
        <f>SUM(E54:AU54)</f>
        <v>658</v>
      </c>
      <c r="BH54" s="5" t="s">
        <v>50</v>
      </c>
    </row>
    <row r="55" spans="1:61" s="5" customFormat="1" ht="127.5" customHeight="1" x14ac:dyDescent="0.2">
      <c r="A55" s="29"/>
      <c r="B55" s="180"/>
      <c r="C55" s="180"/>
      <c r="D55" s="81" t="s">
        <v>37</v>
      </c>
      <c r="E55" s="82">
        <f>SUM(E57)</f>
        <v>2</v>
      </c>
      <c r="F55" s="82">
        <f t="shared" ref="F55:AS55" si="18">SUM(F57)</f>
        <v>2</v>
      </c>
      <c r="G55" s="82">
        <f t="shared" si="18"/>
        <v>2</v>
      </c>
      <c r="H55" s="82">
        <f t="shared" si="18"/>
        <v>2</v>
      </c>
      <c r="I55" s="82">
        <f t="shared" si="18"/>
        <v>2</v>
      </c>
      <c r="J55" s="82">
        <f t="shared" si="18"/>
        <v>2</v>
      </c>
      <c r="K55" s="82">
        <f t="shared" si="18"/>
        <v>2</v>
      </c>
      <c r="L55" s="82">
        <f t="shared" si="18"/>
        <v>2</v>
      </c>
      <c r="M55" s="82">
        <f t="shared" si="18"/>
        <v>2</v>
      </c>
      <c r="N55" s="82">
        <f t="shared" si="18"/>
        <v>2</v>
      </c>
      <c r="O55" s="82">
        <f t="shared" si="18"/>
        <v>2</v>
      </c>
      <c r="P55" s="82">
        <f t="shared" si="18"/>
        <v>2</v>
      </c>
      <c r="Q55" s="82">
        <f t="shared" si="18"/>
        <v>2</v>
      </c>
      <c r="R55" s="82">
        <f t="shared" si="18"/>
        <v>2</v>
      </c>
      <c r="S55" s="82">
        <f t="shared" si="18"/>
        <v>2</v>
      </c>
      <c r="T55" s="82">
        <f t="shared" si="18"/>
        <v>2</v>
      </c>
      <c r="U55" s="82">
        <f t="shared" si="18"/>
        <v>2</v>
      </c>
      <c r="V55" s="126">
        <f t="shared" si="18"/>
        <v>0</v>
      </c>
      <c r="W55" s="126">
        <f t="shared" si="18"/>
        <v>0</v>
      </c>
      <c r="X55" s="82">
        <f t="shared" si="18"/>
        <v>2</v>
      </c>
      <c r="Y55" s="82">
        <f t="shared" si="18"/>
        <v>2</v>
      </c>
      <c r="Z55" s="82">
        <f t="shared" si="18"/>
        <v>2</v>
      </c>
      <c r="AA55" s="82">
        <f t="shared" si="18"/>
        <v>0</v>
      </c>
      <c r="AB55" s="82">
        <f t="shared" si="18"/>
        <v>0</v>
      </c>
      <c r="AC55" s="82">
        <f t="shared" si="18"/>
        <v>0</v>
      </c>
      <c r="AD55" s="82">
        <f t="shared" si="18"/>
        <v>0</v>
      </c>
      <c r="AE55" s="82">
        <f t="shared" si="18"/>
        <v>0</v>
      </c>
      <c r="AF55" s="82">
        <f t="shared" si="18"/>
        <v>0</v>
      </c>
      <c r="AG55" s="82">
        <f t="shared" si="18"/>
        <v>0</v>
      </c>
      <c r="AH55" s="82">
        <f t="shared" si="18"/>
        <v>0</v>
      </c>
      <c r="AI55" s="82">
        <f t="shared" si="18"/>
        <v>0</v>
      </c>
      <c r="AJ55" s="82">
        <f t="shared" si="18"/>
        <v>0</v>
      </c>
      <c r="AK55" s="82">
        <f t="shared" si="18"/>
        <v>0</v>
      </c>
      <c r="AL55" s="82">
        <f t="shared" si="18"/>
        <v>0</v>
      </c>
      <c r="AM55" s="82">
        <f t="shared" si="18"/>
        <v>0</v>
      </c>
      <c r="AN55" s="82">
        <f t="shared" si="18"/>
        <v>0</v>
      </c>
      <c r="AO55" s="82">
        <f t="shared" si="18"/>
        <v>0</v>
      </c>
      <c r="AP55" s="82">
        <f t="shared" si="18"/>
        <v>0</v>
      </c>
      <c r="AQ55" s="82">
        <f t="shared" si="18"/>
        <v>0</v>
      </c>
      <c r="AR55" s="82">
        <f t="shared" si="18"/>
        <v>0</v>
      </c>
      <c r="AS55" s="82">
        <f t="shared" si="18"/>
        <v>0</v>
      </c>
      <c r="AT55" s="80" t="s">
        <v>24</v>
      </c>
      <c r="AU55" s="80" t="s">
        <v>24</v>
      </c>
      <c r="AV55" s="128">
        <v>0</v>
      </c>
      <c r="AW55" s="128">
        <v>0</v>
      </c>
      <c r="AX55" s="128">
        <v>0</v>
      </c>
      <c r="AY55" s="128">
        <v>0</v>
      </c>
      <c r="AZ55" s="128">
        <v>0</v>
      </c>
      <c r="BA55" s="128">
        <v>0</v>
      </c>
      <c r="BB55" s="128">
        <v>0</v>
      </c>
      <c r="BC55" s="128">
        <v>0</v>
      </c>
      <c r="BD55" s="128">
        <v>0</v>
      </c>
      <c r="BE55" s="37"/>
      <c r="BF55" s="37"/>
      <c r="BG55" s="83">
        <f>SUM(E55:BD55)</f>
        <v>40</v>
      </c>
    </row>
    <row r="56" spans="1:61" s="7" customFormat="1" ht="35.25" customHeight="1" x14ac:dyDescent="0.2">
      <c r="A56" s="30"/>
      <c r="B56" s="181" t="s">
        <v>79</v>
      </c>
      <c r="C56" s="183" t="s">
        <v>113</v>
      </c>
      <c r="D56" s="67" t="s">
        <v>55</v>
      </c>
      <c r="E56" s="86">
        <v>14</v>
      </c>
      <c r="F56" s="86">
        <v>14</v>
      </c>
      <c r="G56" s="86">
        <v>14</v>
      </c>
      <c r="H56" s="86">
        <v>14</v>
      </c>
      <c r="I56" s="86">
        <v>14</v>
      </c>
      <c r="J56" s="86">
        <v>14</v>
      </c>
      <c r="K56" s="86">
        <v>14</v>
      </c>
      <c r="L56" s="86">
        <v>14</v>
      </c>
      <c r="M56" s="86">
        <v>14</v>
      </c>
      <c r="N56" s="86">
        <v>14</v>
      </c>
      <c r="O56" s="86">
        <v>12</v>
      </c>
      <c r="P56" s="86">
        <v>12</v>
      </c>
      <c r="Q56" s="86">
        <v>12</v>
      </c>
      <c r="R56" s="86">
        <v>14</v>
      </c>
      <c r="S56" s="86">
        <v>16</v>
      </c>
      <c r="T56" s="86">
        <v>16</v>
      </c>
      <c r="U56" s="86">
        <v>16</v>
      </c>
      <c r="V56" s="63">
        <v>0</v>
      </c>
      <c r="W56" s="63">
        <v>0</v>
      </c>
      <c r="X56" s="31">
        <v>10</v>
      </c>
      <c r="Y56" s="31">
        <v>10</v>
      </c>
      <c r="Z56" s="31">
        <v>6</v>
      </c>
      <c r="AA56" s="31">
        <v>6</v>
      </c>
      <c r="AB56" s="31">
        <v>6</v>
      </c>
      <c r="AC56" s="31">
        <v>4</v>
      </c>
      <c r="AD56" s="31">
        <v>4</v>
      </c>
      <c r="AE56" s="31">
        <v>4</v>
      </c>
      <c r="AF56" s="31">
        <v>4</v>
      </c>
      <c r="AG56" s="31">
        <v>6</v>
      </c>
      <c r="AH56" s="31">
        <v>8</v>
      </c>
      <c r="AI56" s="31" t="s">
        <v>50</v>
      </c>
      <c r="AJ56" s="31" t="s">
        <v>50</v>
      </c>
      <c r="AK56" s="31">
        <v>28</v>
      </c>
      <c r="AL56" s="31"/>
      <c r="AM56" s="31"/>
      <c r="AN56" s="31"/>
      <c r="AO56" s="31"/>
      <c r="AP56" s="31"/>
      <c r="AQ56" s="31"/>
      <c r="AR56" s="31"/>
      <c r="AS56" s="31"/>
      <c r="AT56" s="80" t="s">
        <v>24</v>
      </c>
      <c r="AU56" s="80" t="s">
        <v>24</v>
      </c>
      <c r="AV56" s="128">
        <v>0</v>
      </c>
      <c r="AW56" s="128">
        <v>0</v>
      </c>
      <c r="AX56" s="128">
        <v>0</v>
      </c>
      <c r="AY56" s="128">
        <v>0</v>
      </c>
      <c r="AZ56" s="128">
        <v>0</v>
      </c>
      <c r="BA56" s="128">
        <v>0</v>
      </c>
      <c r="BB56" s="128">
        <v>0</v>
      </c>
      <c r="BC56" s="128">
        <v>0</v>
      </c>
      <c r="BD56" s="128">
        <v>0</v>
      </c>
      <c r="BE56" s="27"/>
      <c r="BF56" s="27"/>
      <c r="BG56" s="68">
        <f>SUM(E56:BD56)</f>
        <v>334</v>
      </c>
    </row>
    <row r="57" spans="1:61" s="7" customFormat="1" ht="94.5" customHeight="1" x14ac:dyDescent="0.2">
      <c r="A57" s="30"/>
      <c r="B57" s="182"/>
      <c r="C57" s="183"/>
      <c r="D57" s="26" t="s">
        <v>37</v>
      </c>
      <c r="E57" s="87">
        <v>2</v>
      </c>
      <c r="F57" s="87">
        <v>2</v>
      </c>
      <c r="G57" s="87">
        <v>2</v>
      </c>
      <c r="H57" s="87">
        <v>2</v>
      </c>
      <c r="I57" s="87">
        <v>2</v>
      </c>
      <c r="J57" s="87">
        <v>2</v>
      </c>
      <c r="K57" s="87">
        <v>2</v>
      </c>
      <c r="L57" s="87">
        <v>2</v>
      </c>
      <c r="M57" s="87">
        <v>2</v>
      </c>
      <c r="N57" s="87">
        <v>2</v>
      </c>
      <c r="O57" s="87">
        <v>2</v>
      </c>
      <c r="P57" s="87">
        <v>2</v>
      </c>
      <c r="Q57" s="87">
        <v>2</v>
      </c>
      <c r="R57" s="87">
        <v>2</v>
      </c>
      <c r="S57" s="87">
        <v>2</v>
      </c>
      <c r="T57" s="87">
        <v>2</v>
      </c>
      <c r="U57" s="87">
        <v>2</v>
      </c>
      <c r="V57" s="63">
        <v>0</v>
      </c>
      <c r="W57" s="63">
        <v>0</v>
      </c>
      <c r="X57" s="49">
        <v>2</v>
      </c>
      <c r="Y57" s="49">
        <v>2</v>
      </c>
      <c r="Z57" s="49">
        <v>2</v>
      </c>
      <c r="AA57" s="49" t="s">
        <v>50</v>
      </c>
      <c r="AB57" s="49"/>
      <c r="AC57" s="49" t="s">
        <v>50</v>
      </c>
      <c r="AD57" s="49" t="s">
        <v>50</v>
      </c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80" t="s">
        <v>24</v>
      </c>
      <c r="AU57" s="80" t="s">
        <v>24</v>
      </c>
      <c r="AV57" s="128">
        <v>0</v>
      </c>
      <c r="AW57" s="128">
        <v>0</v>
      </c>
      <c r="AX57" s="128">
        <v>0</v>
      </c>
      <c r="AY57" s="128">
        <v>0</v>
      </c>
      <c r="AZ57" s="128">
        <v>0</v>
      </c>
      <c r="BA57" s="128">
        <v>0</v>
      </c>
      <c r="BB57" s="128">
        <v>0</v>
      </c>
      <c r="BC57" s="128">
        <v>0</v>
      </c>
      <c r="BD57" s="128">
        <v>0</v>
      </c>
      <c r="BE57" s="27"/>
      <c r="BF57" s="37"/>
      <c r="BG57" s="28">
        <f t="shared" si="10"/>
        <v>40</v>
      </c>
    </row>
    <row r="58" spans="1:61" s="7" customFormat="1" ht="33.75" customHeight="1" x14ac:dyDescent="0.2">
      <c r="A58" s="46"/>
      <c r="B58" s="38" t="s">
        <v>114</v>
      </c>
      <c r="C58" s="38" t="s">
        <v>17</v>
      </c>
      <c r="D58" s="39" t="s">
        <v>55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63">
        <v>0</v>
      </c>
      <c r="W58" s="63">
        <v>0</v>
      </c>
      <c r="X58" s="85"/>
      <c r="Y58" s="85"/>
      <c r="Z58" s="85"/>
      <c r="AA58" s="85"/>
      <c r="AB58" s="85"/>
      <c r="AC58" s="85"/>
      <c r="AD58" s="85"/>
      <c r="AE58" s="85"/>
      <c r="AF58" s="85"/>
      <c r="AG58" s="85"/>
      <c r="AH58" s="85"/>
      <c r="AI58" s="85"/>
      <c r="AJ58" s="85"/>
      <c r="AK58" s="85" t="s">
        <v>50</v>
      </c>
      <c r="AL58" s="85">
        <v>36</v>
      </c>
      <c r="AM58" s="85">
        <v>36</v>
      </c>
      <c r="AN58" s="38">
        <v>36</v>
      </c>
      <c r="AO58" s="38">
        <v>36</v>
      </c>
      <c r="AP58" s="38"/>
      <c r="AQ58" s="38"/>
      <c r="AR58" s="38"/>
      <c r="AS58" s="38"/>
      <c r="AT58" s="80" t="s">
        <v>24</v>
      </c>
      <c r="AU58" s="80" t="s">
        <v>24</v>
      </c>
      <c r="AV58" s="128">
        <v>0</v>
      </c>
      <c r="AW58" s="128">
        <v>0</v>
      </c>
      <c r="AX58" s="128">
        <v>0</v>
      </c>
      <c r="AY58" s="128">
        <v>0</v>
      </c>
      <c r="AZ58" s="128">
        <v>0</v>
      </c>
      <c r="BA58" s="128">
        <v>0</v>
      </c>
      <c r="BB58" s="128">
        <v>0</v>
      </c>
      <c r="BC58" s="128">
        <v>0</v>
      </c>
      <c r="BD58" s="128">
        <v>0</v>
      </c>
      <c r="BE58" s="27"/>
      <c r="BF58" s="41"/>
      <c r="BG58" s="38">
        <f t="shared" si="10"/>
        <v>144</v>
      </c>
    </row>
    <row r="59" spans="1:61" s="7" customFormat="1" ht="63.75" customHeight="1" x14ac:dyDescent="0.2">
      <c r="A59" s="46"/>
      <c r="B59" s="38" t="s">
        <v>115</v>
      </c>
      <c r="C59" s="38" t="s">
        <v>25</v>
      </c>
      <c r="D59" s="39" t="s">
        <v>55</v>
      </c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63">
        <v>0</v>
      </c>
      <c r="W59" s="63">
        <v>0</v>
      </c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N59" s="38"/>
      <c r="AO59" s="38" t="s">
        <v>50</v>
      </c>
      <c r="AP59" s="38">
        <v>36</v>
      </c>
      <c r="AQ59" s="38">
        <v>36</v>
      </c>
      <c r="AR59" s="38">
        <v>36</v>
      </c>
      <c r="AS59" s="38">
        <v>36</v>
      </c>
      <c r="AT59" s="80">
        <v>36</v>
      </c>
      <c r="AU59" s="80" t="s">
        <v>24</v>
      </c>
      <c r="AV59" s="23">
        <v>0</v>
      </c>
      <c r="AW59" s="23">
        <v>0</v>
      </c>
      <c r="AX59" s="23">
        <v>0</v>
      </c>
      <c r="AY59" s="23">
        <v>0</v>
      </c>
      <c r="AZ59" s="23">
        <v>0</v>
      </c>
      <c r="BA59" s="23">
        <v>0</v>
      </c>
      <c r="BB59" s="23">
        <v>0</v>
      </c>
      <c r="BC59" s="23">
        <v>0</v>
      </c>
      <c r="BD59" s="23">
        <v>0</v>
      </c>
      <c r="BE59" s="27"/>
      <c r="BF59" s="41"/>
      <c r="BG59" s="38">
        <f t="shared" si="10"/>
        <v>180</v>
      </c>
    </row>
    <row r="60" spans="1:61" s="5" customFormat="1" ht="42" customHeight="1" x14ac:dyDescent="0.2">
      <c r="A60" s="46"/>
      <c r="B60" s="198" t="s">
        <v>56</v>
      </c>
      <c r="C60" s="198"/>
      <c r="D60" s="198"/>
      <c r="E60" s="34">
        <f t="shared" ref="E60:K60" si="19">E23+E35+E47</f>
        <v>32</v>
      </c>
      <c r="F60" s="34">
        <f t="shared" si="19"/>
        <v>32</v>
      </c>
      <c r="G60" s="34">
        <f t="shared" si="19"/>
        <v>32</v>
      </c>
      <c r="H60" s="34">
        <f t="shared" si="19"/>
        <v>32</v>
      </c>
      <c r="I60" s="34">
        <f t="shared" si="19"/>
        <v>32</v>
      </c>
      <c r="J60" s="34">
        <f t="shared" si="19"/>
        <v>32</v>
      </c>
      <c r="K60" s="34">
        <f t="shared" si="19"/>
        <v>32</v>
      </c>
      <c r="L60" s="34">
        <v>32</v>
      </c>
      <c r="M60" s="34">
        <v>32</v>
      </c>
      <c r="N60" s="34">
        <v>32</v>
      </c>
      <c r="O60" s="34">
        <f t="shared" ref="O60:U60" si="20">O23+O35+O47</f>
        <v>32</v>
      </c>
      <c r="P60" s="34">
        <f t="shared" si="20"/>
        <v>32</v>
      </c>
      <c r="Q60" s="34">
        <f t="shared" si="20"/>
        <v>32</v>
      </c>
      <c r="R60" s="34">
        <f t="shared" si="20"/>
        <v>32</v>
      </c>
      <c r="S60" s="34">
        <f t="shared" si="20"/>
        <v>32</v>
      </c>
      <c r="T60" s="34">
        <f t="shared" si="20"/>
        <v>32</v>
      </c>
      <c r="U60" s="34">
        <f t="shared" si="20"/>
        <v>30</v>
      </c>
      <c r="V60" s="63">
        <v>0</v>
      </c>
      <c r="W60" s="63">
        <v>0</v>
      </c>
      <c r="X60" s="34">
        <f t="shared" ref="X60:AH60" si="21">X23+X35+X47</f>
        <v>32</v>
      </c>
      <c r="Y60" s="34">
        <f t="shared" si="21"/>
        <v>32</v>
      </c>
      <c r="Z60" s="34">
        <f t="shared" si="21"/>
        <v>32</v>
      </c>
      <c r="AA60" s="34">
        <f t="shared" si="21"/>
        <v>32</v>
      </c>
      <c r="AB60" s="34">
        <f t="shared" si="21"/>
        <v>32</v>
      </c>
      <c r="AC60" s="34">
        <f t="shared" si="21"/>
        <v>34</v>
      </c>
      <c r="AD60" s="34">
        <f t="shared" si="21"/>
        <v>34</v>
      </c>
      <c r="AE60" s="34">
        <f t="shared" si="21"/>
        <v>34</v>
      </c>
      <c r="AF60" s="34">
        <f t="shared" si="21"/>
        <v>34</v>
      </c>
      <c r="AG60" s="34">
        <f t="shared" si="21"/>
        <v>34</v>
      </c>
      <c r="AH60" s="34">
        <f t="shared" si="21"/>
        <v>34</v>
      </c>
      <c r="AI60" s="34">
        <f>AI47</f>
        <v>36</v>
      </c>
      <c r="AJ60" s="34">
        <v>36</v>
      </c>
      <c r="AK60" s="34">
        <f>AK47</f>
        <v>36</v>
      </c>
      <c r="AL60" s="34">
        <f>AL47+AL35+AL23</f>
        <v>36</v>
      </c>
      <c r="AM60" s="34">
        <f>AM47</f>
        <v>36</v>
      </c>
      <c r="AN60" s="34">
        <f>AN47+AN35+AN23</f>
        <v>36</v>
      </c>
      <c r="AO60" s="34">
        <f>AO47</f>
        <v>36</v>
      </c>
      <c r="AP60" s="34">
        <f>AP47+AP35+AP23</f>
        <v>36</v>
      </c>
      <c r="AQ60" s="34">
        <f>AQ47+AQ35</f>
        <v>36</v>
      </c>
      <c r="AR60" s="34">
        <f>AR47</f>
        <v>36</v>
      </c>
      <c r="AS60" s="34">
        <f>AS47</f>
        <v>36</v>
      </c>
      <c r="AT60" s="90">
        <f>AT47</f>
        <v>36</v>
      </c>
      <c r="AU60" s="80" t="s">
        <v>24</v>
      </c>
      <c r="AV60" s="23">
        <v>0</v>
      </c>
      <c r="AW60" s="23">
        <v>0</v>
      </c>
      <c r="AX60" s="23">
        <v>0</v>
      </c>
      <c r="AY60" s="23">
        <v>0</v>
      </c>
      <c r="AZ60" s="23">
        <v>0</v>
      </c>
      <c r="BA60" s="23">
        <v>0</v>
      </c>
      <c r="BB60" s="23">
        <v>0</v>
      </c>
      <c r="BC60" s="23">
        <v>0</v>
      </c>
      <c r="BD60" s="23">
        <v>0</v>
      </c>
      <c r="BE60" s="34"/>
      <c r="BF60" s="34"/>
      <c r="BG60" s="35">
        <f t="shared" si="10"/>
        <v>1338</v>
      </c>
      <c r="BI60" s="5">
        <v>1338</v>
      </c>
    </row>
    <row r="61" spans="1:61" s="5" customFormat="1" ht="44.25" customHeight="1" x14ac:dyDescent="0.2">
      <c r="A61" s="46"/>
      <c r="B61" s="199" t="s">
        <v>11</v>
      </c>
      <c r="C61" s="199"/>
      <c r="D61" s="199"/>
      <c r="E61" s="69">
        <f>E36+E48</f>
        <v>4</v>
      </c>
      <c r="F61" s="69">
        <f>F36+F48</f>
        <v>4</v>
      </c>
      <c r="G61" s="69">
        <f>G24+G36+G48</f>
        <v>4</v>
      </c>
      <c r="H61" s="69">
        <f>H36+H48</f>
        <v>4</v>
      </c>
      <c r="I61" s="69">
        <f>I36+I48</f>
        <v>4</v>
      </c>
      <c r="J61" s="69">
        <f>J36+J48</f>
        <v>4</v>
      </c>
      <c r="K61" s="69">
        <f>K36+L48</f>
        <v>4</v>
      </c>
      <c r="L61" s="69">
        <f>L36+L48</f>
        <v>4</v>
      </c>
      <c r="M61" s="69">
        <f>M36+M48</f>
        <v>4</v>
      </c>
      <c r="N61" s="69">
        <f>N36+N48</f>
        <v>4</v>
      </c>
      <c r="O61" s="69">
        <f>O36+O48</f>
        <v>4</v>
      </c>
      <c r="P61" s="69">
        <f>P36+P48</f>
        <v>4</v>
      </c>
      <c r="Q61" s="69">
        <f t="shared" ref="Q61:S61" si="22">Q48+Q24</f>
        <v>4</v>
      </c>
      <c r="R61" s="69">
        <f t="shared" si="22"/>
        <v>4</v>
      </c>
      <c r="S61" s="69">
        <f t="shared" si="22"/>
        <v>4</v>
      </c>
      <c r="T61" s="69">
        <f>T24+T48</f>
        <v>4</v>
      </c>
      <c r="U61" s="69">
        <f>U24+U48</f>
        <v>6</v>
      </c>
      <c r="V61" s="89">
        <v>0</v>
      </c>
      <c r="W61" s="89">
        <v>0</v>
      </c>
      <c r="X61" s="69">
        <f t="shared" ref="X61:AI61" si="23">X48+X36+X24</f>
        <v>4</v>
      </c>
      <c r="Y61" s="69">
        <f t="shared" si="23"/>
        <v>4</v>
      </c>
      <c r="Z61" s="69">
        <f t="shared" si="23"/>
        <v>4</v>
      </c>
      <c r="AA61" s="69">
        <f t="shared" si="23"/>
        <v>4</v>
      </c>
      <c r="AB61" s="69">
        <f t="shared" si="23"/>
        <v>4</v>
      </c>
      <c r="AC61" s="69">
        <f t="shared" si="23"/>
        <v>2</v>
      </c>
      <c r="AD61" s="69">
        <f t="shared" si="23"/>
        <v>2</v>
      </c>
      <c r="AE61" s="69">
        <f t="shared" si="23"/>
        <v>2</v>
      </c>
      <c r="AF61" s="69">
        <f t="shared" si="23"/>
        <v>2</v>
      </c>
      <c r="AG61" s="69">
        <f t="shared" si="23"/>
        <v>2</v>
      </c>
      <c r="AH61" s="69">
        <f t="shared" si="23"/>
        <v>2</v>
      </c>
      <c r="AI61" s="69">
        <f t="shared" si="23"/>
        <v>0</v>
      </c>
      <c r="AJ61" s="69">
        <f>AJ48+AJ24</f>
        <v>0</v>
      </c>
      <c r="AK61" s="69">
        <f>AK48+AK24</f>
        <v>0</v>
      </c>
      <c r="AL61" s="69">
        <f>AL48+AL36+AL24</f>
        <v>0</v>
      </c>
      <c r="AM61" s="69">
        <f>AM48</f>
        <v>0</v>
      </c>
      <c r="AN61" s="69">
        <v>0</v>
      </c>
      <c r="AO61" s="69">
        <f>AO48</f>
        <v>0</v>
      </c>
      <c r="AP61" s="69">
        <f>AP48</f>
        <v>0</v>
      </c>
      <c r="AQ61" s="69">
        <f>AQ48</f>
        <v>0</v>
      </c>
      <c r="AR61" s="69">
        <f>AR48</f>
        <v>0</v>
      </c>
      <c r="AS61" s="69">
        <v>0</v>
      </c>
      <c r="AT61" s="90" t="s">
        <v>24</v>
      </c>
      <c r="AU61" s="80" t="s">
        <v>24</v>
      </c>
      <c r="AV61" s="70">
        <v>0</v>
      </c>
      <c r="AW61" s="70">
        <v>0</v>
      </c>
      <c r="AX61" s="70">
        <v>0</v>
      </c>
      <c r="AY61" s="70">
        <v>0</v>
      </c>
      <c r="AZ61" s="70">
        <v>0</v>
      </c>
      <c r="BA61" s="70">
        <v>0</v>
      </c>
      <c r="BB61" s="70">
        <v>0</v>
      </c>
      <c r="BC61" s="70">
        <v>0</v>
      </c>
      <c r="BD61" s="70">
        <v>0</v>
      </c>
      <c r="BE61" s="34"/>
      <c r="BF61" s="34"/>
      <c r="BG61" s="34">
        <f t="shared" si="10"/>
        <v>102</v>
      </c>
      <c r="BI61" s="5">
        <v>102</v>
      </c>
    </row>
    <row r="62" spans="1:61" s="5" customFormat="1" ht="36.75" customHeight="1" x14ac:dyDescent="0.2">
      <c r="A62" s="76"/>
      <c r="B62" s="198" t="s">
        <v>12</v>
      </c>
      <c r="C62" s="198"/>
      <c r="D62" s="198"/>
      <c r="E62" s="34">
        <f t="shared" ref="E62:U62" si="24">E61+E60</f>
        <v>36</v>
      </c>
      <c r="F62" s="34">
        <f t="shared" si="24"/>
        <v>36</v>
      </c>
      <c r="G62" s="34">
        <f t="shared" si="24"/>
        <v>36</v>
      </c>
      <c r="H62" s="34">
        <f t="shared" si="24"/>
        <v>36</v>
      </c>
      <c r="I62" s="34">
        <f t="shared" si="24"/>
        <v>36</v>
      </c>
      <c r="J62" s="34">
        <f t="shared" si="24"/>
        <v>36</v>
      </c>
      <c r="K62" s="34">
        <f t="shared" si="24"/>
        <v>36</v>
      </c>
      <c r="L62" s="34">
        <f t="shared" si="24"/>
        <v>36</v>
      </c>
      <c r="M62" s="34">
        <f t="shared" si="24"/>
        <v>36</v>
      </c>
      <c r="N62" s="34">
        <f t="shared" si="24"/>
        <v>36</v>
      </c>
      <c r="O62" s="34">
        <f t="shared" si="24"/>
        <v>36</v>
      </c>
      <c r="P62" s="34">
        <f t="shared" si="24"/>
        <v>36</v>
      </c>
      <c r="Q62" s="34">
        <f t="shared" si="24"/>
        <v>36</v>
      </c>
      <c r="R62" s="34">
        <f t="shared" si="24"/>
        <v>36</v>
      </c>
      <c r="S62" s="34">
        <f t="shared" si="24"/>
        <v>36</v>
      </c>
      <c r="T62" s="34">
        <f t="shared" si="24"/>
        <v>36</v>
      </c>
      <c r="U62" s="34">
        <f t="shared" si="24"/>
        <v>36</v>
      </c>
      <c r="V62" s="63">
        <v>0</v>
      </c>
      <c r="W62" s="63">
        <v>0</v>
      </c>
      <c r="X62" s="34">
        <f t="shared" ref="X62:AM62" si="25">X61+X60</f>
        <v>36</v>
      </c>
      <c r="Y62" s="34">
        <f t="shared" si="25"/>
        <v>36</v>
      </c>
      <c r="Z62" s="34">
        <f t="shared" si="25"/>
        <v>36</v>
      </c>
      <c r="AA62" s="34">
        <f t="shared" si="25"/>
        <v>36</v>
      </c>
      <c r="AB62" s="34">
        <f t="shared" si="25"/>
        <v>36</v>
      </c>
      <c r="AC62" s="34">
        <f t="shared" si="25"/>
        <v>36</v>
      </c>
      <c r="AD62" s="34">
        <f t="shared" si="25"/>
        <v>36</v>
      </c>
      <c r="AE62" s="34">
        <f t="shared" si="25"/>
        <v>36</v>
      </c>
      <c r="AF62" s="34">
        <f t="shared" si="25"/>
        <v>36</v>
      </c>
      <c r="AG62" s="34">
        <f t="shared" si="25"/>
        <v>36</v>
      </c>
      <c r="AH62" s="34">
        <f t="shared" si="25"/>
        <v>36</v>
      </c>
      <c r="AI62" s="34">
        <f t="shared" si="25"/>
        <v>36</v>
      </c>
      <c r="AJ62" s="34">
        <f t="shared" si="25"/>
        <v>36</v>
      </c>
      <c r="AK62" s="34">
        <f t="shared" si="25"/>
        <v>36</v>
      </c>
      <c r="AL62" s="34">
        <f t="shared" si="25"/>
        <v>36</v>
      </c>
      <c r="AM62" s="34">
        <f t="shared" si="25"/>
        <v>36</v>
      </c>
      <c r="AN62" s="34">
        <f>AN60+AN61</f>
        <v>36</v>
      </c>
      <c r="AO62" s="34">
        <f>AO60+AO61</f>
        <v>36</v>
      </c>
      <c r="AP62" s="34">
        <f>AP61+AP60</f>
        <v>36</v>
      </c>
      <c r="AQ62" s="34">
        <f>AQ60+AQ61</f>
        <v>36</v>
      </c>
      <c r="AR62" s="34">
        <f>AR60+AR61</f>
        <v>36</v>
      </c>
      <c r="AS62" s="34">
        <f>AS60+AS61</f>
        <v>36</v>
      </c>
      <c r="AT62" s="90">
        <f>SUM(AT60:AT61)</f>
        <v>36</v>
      </c>
      <c r="AU62" s="80" t="s">
        <v>24</v>
      </c>
      <c r="AV62" s="23">
        <v>0</v>
      </c>
      <c r="AW62" s="23">
        <v>0</v>
      </c>
      <c r="AX62" s="23">
        <v>0</v>
      </c>
      <c r="AY62" s="23">
        <v>0</v>
      </c>
      <c r="AZ62" s="23">
        <v>0</v>
      </c>
      <c r="BA62" s="23">
        <v>0</v>
      </c>
      <c r="BB62" s="23">
        <v>0</v>
      </c>
      <c r="BC62" s="23">
        <v>0</v>
      </c>
      <c r="BD62" s="23">
        <v>0</v>
      </c>
      <c r="BE62" s="69"/>
      <c r="BF62" s="69"/>
      <c r="BG62" s="34">
        <f>SUM(E62:AV62)</f>
        <v>1440</v>
      </c>
      <c r="BI62" s="5">
        <f>BI60+BI61</f>
        <v>1440</v>
      </c>
    </row>
    <row r="63" spans="1:61" s="7" customFormat="1" ht="66.75" customHeight="1" x14ac:dyDescent="0.2">
      <c r="A63" s="42"/>
      <c r="B63" s="116"/>
      <c r="C63" s="116"/>
      <c r="D63" s="116"/>
      <c r="E63" s="173" t="s">
        <v>26</v>
      </c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71"/>
      <c r="U63" s="72"/>
      <c r="V63" s="73"/>
      <c r="W63" s="73"/>
      <c r="X63" s="173" t="s">
        <v>20</v>
      </c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74"/>
      <c r="AN63" s="74"/>
      <c r="AO63" s="74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</row>
    <row r="64" spans="1:61" ht="101.25" customHeight="1" x14ac:dyDescent="0.3">
      <c r="A64"/>
      <c r="B64" s="171" t="s">
        <v>43</v>
      </c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1"/>
      <c r="AZ64" s="171"/>
      <c r="BA64" s="171"/>
      <c r="BB64" s="171"/>
      <c r="BC64" s="171"/>
      <c r="BD64" s="171"/>
      <c r="BE64" s="171"/>
      <c r="BF64" s="171"/>
      <c r="BG64" s="171"/>
    </row>
    <row r="65" spans="1:59" ht="122.25" customHeight="1" x14ac:dyDescent="0.2">
      <c r="A65" s="161"/>
      <c r="B65" s="161" t="s">
        <v>0</v>
      </c>
      <c r="C65" s="161" t="s">
        <v>1</v>
      </c>
      <c r="D65" s="18" t="s">
        <v>91</v>
      </c>
      <c r="E65" s="172" t="s">
        <v>3</v>
      </c>
      <c r="F65" s="172"/>
      <c r="G65" s="172"/>
      <c r="H65" s="18" t="s">
        <v>92</v>
      </c>
      <c r="I65" s="144" t="s">
        <v>4</v>
      </c>
      <c r="J65" s="145"/>
      <c r="K65" s="146"/>
      <c r="L65" s="84" t="s">
        <v>93</v>
      </c>
      <c r="M65" s="176" t="s">
        <v>80</v>
      </c>
      <c r="N65" s="177"/>
      <c r="O65" s="177"/>
      <c r="P65" s="178"/>
      <c r="Q65" s="176" t="s">
        <v>81</v>
      </c>
      <c r="R65" s="177"/>
      <c r="S65" s="177"/>
      <c r="T65" s="178"/>
      <c r="U65" s="19" t="s">
        <v>94</v>
      </c>
      <c r="V65" s="18" t="s">
        <v>95</v>
      </c>
      <c r="W65" s="159" t="s">
        <v>5</v>
      </c>
      <c r="X65" s="159"/>
      <c r="Y65" s="159"/>
      <c r="Z65" s="19" t="s">
        <v>96</v>
      </c>
      <c r="AA65" s="186" t="s">
        <v>6</v>
      </c>
      <c r="AB65" s="187"/>
      <c r="AC65" s="47" t="s">
        <v>97</v>
      </c>
      <c r="AD65" s="164" t="s">
        <v>82</v>
      </c>
      <c r="AE65" s="165"/>
      <c r="AF65" s="165"/>
      <c r="AG65" s="166"/>
      <c r="AH65" s="18" t="s">
        <v>98</v>
      </c>
      <c r="AI65" s="144" t="s">
        <v>7</v>
      </c>
      <c r="AJ65" s="145"/>
      <c r="AK65" s="146"/>
      <c r="AL65" s="84" t="s">
        <v>118</v>
      </c>
      <c r="AM65" s="176" t="s">
        <v>66</v>
      </c>
      <c r="AN65" s="177"/>
      <c r="AO65" s="177"/>
      <c r="AP65" s="178"/>
      <c r="AQ65" s="147" t="s">
        <v>67</v>
      </c>
      <c r="AR65" s="148"/>
      <c r="AS65" s="148"/>
      <c r="AT65" s="149"/>
      <c r="AU65" s="18" t="s">
        <v>100</v>
      </c>
      <c r="AV65" s="144" t="s">
        <v>8</v>
      </c>
      <c r="AW65" s="145"/>
      <c r="AX65" s="146"/>
      <c r="AY65" s="84" t="s">
        <v>119</v>
      </c>
      <c r="AZ65" s="147" t="s">
        <v>68</v>
      </c>
      <c r="BA65" s="148"/>
      <c r="BB65" s="148"/>
      <c r="BC65" s="149"/>
      <c r="BD65" s="159" t="s">
        <v>42</v>
      </c>
      <c r="BE65" s="159"/>
      <c r="BF65" s="159"/>
      <c r="BG65" s="159"/>
    </row>
    <row r="66" spans="1:59" ht="18" customHeight="1" x14ac:dyDescent="0.2">
      <c r="A66" s="185"/>
      <c r="B66" s="161"/>
      <c r="C66" s="161"/>
      <c r="D66" s="172" t="s">
        <v>9</v>
      </c>
      <c r="E66" s="172"/>
      <c r="F66" s="172"/>
      <c r="G66" s="172"/>
      <c r="H66" s="172"/>
      <c r="I66" s="172"/>
      <c r="J66" s="172"/>
      <c r="K66" s="172"/>
      <c r="L66" s="172"/>
      <c r="M66" s="172"/>
      <c r="N66" s="172"/>
      <c r="O66" s="172"/>
      <c r="P66" s="172"/>
      <c r="Q66" s="172"/>
      <c r="R66" s="172"/>
      <c r="S66" s="172"/>
      <c r="T66" s="17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72"/>
      <c r="AG66" s="172"/>
      <c r="AH66" s="172"/>
      <c r="AI66" s="172"/>
      <c r="AJ66" s="172"/>
      <c r="AK66" s="172"/>
      <c r="AL66" s="172"/>
      <c r="AM66" s="172"/>
      <c r="AN66" s="172"/>
      <c r="AO66" s="172"/>
      <c r="AP66" s="172"/>
      <c r="AQ66" s="172"/>
      <c r="AR66" s="172"/>
      <c r="AS66" s="172"/>
      <c r="AT66" s="172"/>
      <c r="AU66" s="172"/>
      <c r="AV66" s="172"/>
      <c r="AW66" s="172"/>
      <c r="AX66" s="172"/>
      <c r="AY66" s="172"/>
      <c r="AZ66" s="172"/>
      <c r="BA66" s="172"/>
      <c r="BB66" s="172"/>
      <c r="BC66" s="172"/>
      <c r="BD66" s="172"/>
      <c r="BE66" s="172"/>
      <c r="BF66" s="172"/>
      <c r="BG66" s="172"/>
    </row>
    <row r="67" spans="1:59" ht="18.75" customHeight="1" x14ac:dyDescent="0.2">
      <c r="A67" s="185"/>
      <c r="B67" s="161"/>
      <c r="C67" s="161"/>
      <c r="D67" s="21">
        <v>1</v>
      </c>
      <c r="E67" s="21">
        <v>2</v>
      </c>
      <c r="F67" s="21">
        <v>3</v>
      </c>
      <c r="G67" s="21">
        <v>4</v>
      </c>
      <c r="H67" s="21">
        <v>5</v>
      </c>
      <c r="I67" s="21">
        <v>6</v>
      </c>
      <c r="J67" s="21">
        <v>7</v>
      </c>
      <c r="K67" s="21">
        <v>8</v>
      </c>
      <c r="L67" s="21">
        <v>9</v>
      </c>
      <c r="M67" s="21">
        <v>10</v>
      </c>
      <c r="N67" s="21">
        <v>11</v>
      </c>
      <c r="O67" s="21">
        <v>12</v>
      </c>
      <c r="P67" s="21">
        <v>13</v>
      </c>
      <c r="Q67" s="21">
        <v>14</v>
      </c>
      <c r="R67" s="21">
        <v>15</v>
      </c>
      <c r="S67" s="21">
        <v>16</v>
      </c>
      <c r="T67" s="21">
        <v>17</v>
      </c>
      <c r="U67" s="21">
        <v>18</v>
      </c>
      <c r="V67" s="21">
        <v>19</v>
      </c>
      <c r="W67" s="21">
        <v>20</v>
      </c>
      <c r="X67" s="21">
        <v>21</v>
      </c>
      <c r="Y67" s="21">
        <v>22</v>
      </c>
      <c r="Z67" s="21">
        <v>23</v>
      </c>
      <c r="AA67" s="21">
        <v>24</v>
      </c>
      <c r="AB67" s="21">
        <v>25</v>
      </c>
      <c r="AC67" s="21">
        <v>26</v>
      </c>
      <c r="AD67" s="21">
        <v>27</v>
      </c>
      <c r="AE67" s="21">
        <v>28</v>
      </c>
      <c r="AF67" s="21">
        <v>29</v>
      </c>
      <c r="AG67" s="21">
        <v>30</v>
      </c>
      <c r="AH67" s="21">
        <v>31</v>
      </c>
      <c r="AI67" s="21">
        <v>32</v>
      </c>
      <c r="AJ67" s="21">
        <v>33</v>
      </c>
      <c r="AK67" s="21">
        <v>34</v>
      </c>
      <c r="AL67" s="21">
        <v>35</v>
      </c>
      <c r="AM67" s="21">
        <v>36</v>
      </c>
      <c r="AN67" s="21">
        <v>37</v>
      </c>
      <c r="AO67" s="21">
        <v>38</v>
      </c>
      <c r="AP67" s="21">
        <v>39</v>
      </c>
      <c r="AQ67" s="21">
        <v>40</v>
      </c>
      <c r="AR67" s="21">
        <v>41</v>
      </c>
      <c r="AS67" s="21">
        <v>42</v>
      </c>
      <c r="AT67" s="21">
        <v>43</v>
      </c>
      <c r="AU67" s="21">
        <v>44</v>
      </c>
      <c r="AV67" s="21">
        <v>45</v>
      </c>
      <c r="AW67" s="21">
        <v>46</v>
      </c>
      <c r="AX67" s="21">
        <v>47</v>
      </c>
      <c r="AY67" s="21">
        <v>48</v>
      </c>
      <c r="AZ67" s="21">
        <v>49</v>
      </c>
      <c r="BA67" s="21">
        <v>50</v>
      </c>
      <c r="BB67" s="21">
        <v>51</v>
      </c>
      <c r="BC67" s="21">
        <v>52</v>
      </c>
      <c r="BD67" s="193"/>
      <c r="BE67" s="193"/>
      <c r="BF67" s="193"/>
      <c r="BG67" s="193"/>
    </row>
    <row r="68" spans="1:59" s="8" customFormat="1" ht="45.75" customHeight="1" x14ac:dyDescent="0.2">
      <c r="A68" s="43"/>
      <c r="B68" s="99" t="s">
        <v>69</v>
      </c>
      <c r="C68" s="99" t="s">
        <v>70</v>
      </c>
      <c r="D68" s="77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9" t="s">
        <v>126</v>
      </c>
      <c r="U68" s="115">
        <v>0</v>
      </c>
      <c r="V68" s="115">
        <v>0</v>
      </c>
      <c r="W68" s="79"/>
      <c r="X68" s="78"/>
      <c r="Y68" s="78"/>
      <c r="Z68" s="78"/>
      <c r="AA68" s="78"/>
      <c r="AB68" s="78"/>
      <c r="AC68" s="78"/>
      <c r="AD68" s="79" t="s">
        <v>59</v>
      </c>
      <c r="AE68" s="78"/>
      <c r="AF68" s="79"/>
      <c r="AG68" s="79"/>
      <c r="AH68" s="79" t="s">
        <v>127</v>
      </c>
      <c r="AI68" s="78"/>
      <c r="AJ68" s="79"/>
      <c r="AK68" s="78"/>
      <c r="AL68" s="78"/>
      <c r="AM68" s="79"/>
      <c r="AN68" s="79"/>
      <c r="AO68" s="78"/>
      <c r="AP68" s="78"/>
      <c r="AQ68" s="79"/>
      <c r="AR68" s="78"/>
      <c r="AS68" s="98" t="s">
        <v>24</v>
      </c>
      <c r="AT68" s="98" t="s">
        <v>24</v>
      </c>
      <c r="AU68" s="115">
        <v>0</v>
      </c>
      <c r="AV68" s="115">
        <v>0</v>
      </c>
      <c r="AW68" s="115">
        <v>0</v>
      </c>
      <c r="AX68" s="115">
        <v>0</v>
      </c>
      <c r="AY68" s="115">
        <v>0</v>
      </c>
      <c r="AZ68" s="115">
        <v>0</v>
      </c>
      <c r="BA68" s="115">
        <v>0</v>
      </c>
      <c r="BB68" s="115">
        <v>0</v>
      </c>
      <c r="BC68" s="115">
        <v>0</v>
      </c>
      <c r="BD68" s="203" t="s">
        <v>86</v>
      </c>
      <c r="BE68" s="203"/>
      <c r="BF68" s="203"/>
      <c r="BG68" s="203"/>
    </row>
    <row r="69" spans="1:59" s="8" customFormat="1" ht="27.75" customHeight="1" x14ac:dyDescent="0.2">
      <c r="A69" s="3"/>
      <c r="B69" s="26" t="s">
        <v>71</v>
      </c>
      <c r="C69" s="28" t="s">
        <v>49</v>
      </c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115">
        <v>0</v>
      </c>
      <c r="V69" s="115">
        <v>0</v>
      </c>
      <c r="W69" s="28"/>
      <c r="X69" s="28"/>
      <c r="Y69" s="28"/>
      <c r="Z69" s="28"/>
      <c r="AA69" s="28"/>
      <c r="AB69" s="28"/>
      <c r="AC69" s="28"/>
      <c r="AD69" s="28" t="s">
        <v>40</v>
      </c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98" t="s">
        <v>24</v>
      </c>
      <c r="AT69" s="98" t="s">
        <v>24</v>
      </c>
      <c r="AU69" s="115">
        <v>0</v>
      </c>
      <c r="AV69" s="115">
        <v>0</v>
      </c>
      <c r="AW69" s="115">
        <v>0</v>
      </c>
      <c r="AX69" s="115">
        <v>0</v>
      </c>
      <c r="AY69" s="115">
        <v>0</v>
      </c>
      <c r="AZ69" s="115">
        <v>0</v>
      </c>
      <c r="BA69" s="115">
        <v>0</v>
      </c>
      <c r="BB69" s="115">
        <v>0</v>
      </c>
      <c r="BC69" s="115">
        <v>0</v>
      </c>
      <c r="BD69" s="151" t="s">
        <v>59</v>
      </c>
      <c r="BE69" s="152"/>
      <c r="BF69" s="152"/>
      <c r="BG69" s="153"/>
    </row>
    <row r="70" spans="1:59" s="8" customFormat="1" ht="51.75" customHeight="1" x14ac:dyDescent="0.2">
      <c r="A70" s="3"/>
      <c r="B70" s="26" t="s">
        <v>72</v>
      </c>
      <c r="C70" s="28" t="s">
        <v>31</v>
      </c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115"/>
      <c r="V70" s="115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98"/>
      <c r="AT70" s="98"/>
      <c r="AU70" s="115"/>
      <c r="AV70" s="115"/>
      <c r="AW70" s="115"/>
      <c r="AX70" s="115"/>
      <c r="AY70" s="115"/>
      <c r="AZ70" s="115"/>
      <c r="BA70" s="115"/>
      <c r="BB70" s="115"/>
      <c r="BC70" s="115"/>
      <c r="BD70" s="151"/>
      <c r="BE70" s="152"/>
      <c r="BF70" s="152"/>
      <c r="BG70" s="153"/>
    </row>
    <row r="71" spans="1:59" s="8" customFormat="1" ht="30" customHeight="1" x14ac:dyDescent="0.2">
      <c r="A71" s="3"/>
      <c r="B71" s="26" t="s">
        <v>73</v>
      </c>
      <c r="C71" s="28" t="s">
        <v>44</v>
      </c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130" t="s">
        <v>84</v>
      </c>
      <c r="U71" s="115">
        <v>0</v>
      </c>
      <c r="V71" s="115">
        <v>0</v>
      </c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 t="s">
        <v>84</v>
      </c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98" t="s">
        <v>24</v>
      </c>
      <c r="AT71" s="98" t="s">
        <v>24</v>
      </c>
      <c r="AU71" s="115">
        <v>0</v>
      </c>
      <c r="AV71" s="115">
        <v>0</v>
      </c>
      <c r="AW71" s="115">
        <v>0</v>
      </c>
      <c r="AX71" s="115">
        <v>0</v>
      </c>
      <c r="AY71" s="115">
        <v>0</v>
      </c>
      <c r="AZ71" s="115">
        <v>0</v>
      </c>
      <c r="BA71" s="115">
        <v>0</v>
      </c>
      <c r="BB71" s="115">
        <v>0</v>
      </c>
      <c r="BC71" s="115">
        <v>0</v>
      </c>
      <c r="BD71" s="151" t="s">
        <v>85</v>
      </c>
      <c r="BE71" s="152"/>
      <c r="BF71" s="152"/>
      <c r="BG71" s="153"/>
    </row>
    <row r="72" spans="1:59" s="8" customFormat="1" ht="42" customHeight="1" x14ac:dyDescent="0.2">
      <c r="A72" s="3"/>
      <c r="B72" s="26" t="s">
        <v>74</v>
      </c>
      <c r="C72" s="28" t="s">
        <v>29</v>
      </c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 t="s">
        <v>40</v>
      </c>
      <c r="U72" s="115">
        <v>0</v>
      </c>
      <c r="V72" s="115">
        <v>0</v>
      </c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98" t="s">
        <v>24</v>
      </c>
      <c r="AT72" s="98" t="s">
        <v>24</v>
      </c>
      <c r="AU72" s="115">
        <v>0</v>
      </c>
      <c r="AV72" s="115">
        <v>0</v>
      </c>
      <c r="AW72" s="115">
        <v>0</v>
      </c>
      <c r="AX72" s="115">
        <v>0</v>
      </c>
      <c r="AY72" s="115">
        <v>0</v>
      </c>
      <c r="AZ72" s="115">
        <v>0</v>
      </c>
      <c r="BA72" s="115">
        <v>0</v>
      </c>
      <c r="BB72" s="115">
        <v>0</v>
      </c>
      <c r="BC72" s="115">
        <v>0</v>
      </c>
      <c r="BD72" s="151" t="s">
        <v>59</v>
      </c>
      <c r="BE72" s="152"/>
      <c r="BF72" s="152"/>
      <c r="BG72" s="153"/>
    </row>
    <row r="73" spans="1:59" s="8" customFormat="1" ht="56.25" customHeight="1" x14ac:dyDescent="0.2">
      <c r="A73" s="3"/>
      <c r="B73" s="26" t="s">
        <v>75</v>
      </c>
      <c r="C73" s="100" t="s">
        <v>28</v>
      </c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115">
        <v>0</v>
      </c>
      <c r="V73" s="115">
        <v>0</v>
      </c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 t="s">
        <v>40</v>
      </c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98" t="s">
        <v>24</v>
      </c>
      <c r="AT73" s="98" t="s">
        <v>24</v>
      </c>
      <c r="AU73" s="115">
        <v>0</v>
      </c>
      <c r="AV73" s="115">
        <v>0</v>
      </c>
      <c r="AW73" s="115">
        <v>0</v>
      </c>
      <c r="AX73" s="115">
        <v>0</v>
      </c>
      <c r="AY73" s="115">
        <v>0</v>
      </c>
      <c r="AZ73" s="115">
        <v>0</v>
      </c>
      <c r="BA73" s="115">
        <v>0</v>
      </c>
      <c r="BB73" s="115">
        <v>0</v>
      </c>
      <c r="BC73" s="115">
        <v>0</v>
      </c>
      <c r="BD73" s="150" t="s">
        <v>59</v>
      </c>
      <c r="BE73" s="150"/>
      <c r="BF73" s="150"/>
      <c r="BG73" s="150"/>
    </row>
    <row r="74" spans="1:59" s="8" customFormat="1" ht="44.25" customHeight="1" x14ac:dyDescent="0.2">
      <c r="A74" s="3"/>
      <c r="B74" s="56" t="s">
        <v>21</v>
      </c>
      <c r="C74" s="56" t="s">
        <v>45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6" t="s">
        <v>59</v>
      </c>
      <c r="U74" s="115">
        <v>0</v>
      </c>
      <c r="V74" s="115">
        <v>0</v>
      </c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 t="s">
        <v>122</v>
      </c>
      <c r="AI74" s="56" t="s">
        <v>60</v>
      </c>
      <c r="AJ74" s="56"/>
      <c r="AK74" s="56"/>
      <c r="AL74" s="56"/>
      <c r="AM74" s="56"/>
      <c r="AN74" s="56"/>
      <c r="AO74" s="56"/>
      <c r="AP74" s="56"/>
      <c r="AQ74" s="56"/>
      <c r="AR74" s="56"/>
      <c r="AS74" s="98" t="s">
        <v>24</v>
      </c>
      <c r="AT74" s="98" t="s">
        <v>24</v>
      </c>
      <c r="AU74" s="115">
        <v>0</v>
      </c>
      <c r="AV74" s="115">
        <v>0</v>
      </c>
      <c r="AW74" s="115">
        <v>0</v>
      </c>
      <c r="AX74" s="115">
        <v>0</v>
      </c>
      <c r="AY74" s="115">
        <v>0</v>
      </c>
      <c r="AZ74" s="115">
        <v>0</v>
      </c>
      <c r="BA74" s="115">
        <v>0</v>
      </c>
      <c r="BB74" s="115">
        <v>0</v>
      </c>
      <c r="BC74" s="115">
        <v>0</v>
      </c>
      <c r="BD74" s="201" t="s">
        <v>121</v>
      </c>
      <c r="BE74" s="201"/>
      <c r="BF74" s="201"/>
      <c r="BG74" s="201"/>
    </row>
    <row r="75" spans="1:59" s="8" customFormat="1" ht="39.75" customHeight="1" x14ac:dyDescent="0.2">
      <c r="A75" s="43"/>
      <c r="B75" s="28" t="s">
        <v>102</v>
      </c>
      <c r="C75" s="28" t="s">
        <v>103</v>
      </c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115">
        <v>0</v>
      </c>
      <c r="V75" s="115">
        <v>0</v>
      </c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 t="s">
        <v>41</v>
      </c>
      <c r="AJ75" s="59"/>
      <c r="AK75" s="59"/>
      <c r="AL75" s="59"/>
      <c r="AM75" s="28"/>
      <c r="AN75" s="28"/>
      <c r="AO75" s="28"/>
      <c r="AP75" s="28"/>
      <c r="AQ75" s="28"/>
      <c r="AR75" s="59"/>
      <c r="AS75" s="98" t="s">
        <v>24</v>
      </c>
      <c r="AT75" s="98" t="s">
        <v>24</v>
      </c>
      <c r="AU75" s="115">
        <v>0</v>
      </c>
      <c r="AV75" s="115">
        <v>0</v>
      </c>
      <c r="AW75" s="115">
        <v>0</v>
      </c>
      <c r="AX75" s="115">
        <v>0</v>
      </c>
      <c r="AY75" s="115">
        <v>0</v>
      </c>
      <c r="AZ75" s="115">
        <v>0</v>
      </c>
      <c r="BA75" s="115">
        <v>0</v>
      </c>
      <c r="BB75" s="115">
        <v>0</v>
      </c>
      <c r="BC75" s="115">
        <v>0</v>
      </c>
      <c r="BD75" s="150" t="s">
        <v>60</v>
      </c>
      <c r="BE75" s="150"/>
      <c r="BF75" s="150"/>
      <c r="BG75" s="150"/>
    </row>
    <row r="76" spans="1:59" s="8" customFormat="1" ht="32.25" customHeight="1" x14ac:dyDescent="0.2">
      <c r="A76" s="43"/>
      <c r="B76" s="28" t="s">
        <v>104</v>
      </c>
      <c r="C76" s="28" t="s">
        <v>105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115">
        <v>0</v>
      </c>
      <c r="V76" s="115">
        <v>0</v>
      </c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 t="s">
        <v>40</v>
      </c>
      <c r="AI76" s="28"/>
      <c r="AJ76" s="59"/>
      <c r="AK76" s="59"/>
      <c r="AL76" s="59"/>
      <c r="AM76" s="28"/>
      <c r="AN76" s="28"/>
      <c r="AO76" s="28"/>
      <c r="AP76" s="28"/>
      <c r="AQ76" s="28"/>
      <c r="AR76" s="59"/>
      <c r="AS76" s="98" t="s">
        <v>24</v>
      </c>
      <c r="AT76" s="98" t="s">
        <v>24</v>
      </c>
      <c r="AU76" s="115">
        <v>0</v>
      </c>
      <c r="AV76" s="115">
        <v>0</v>
      </c>
      <c r="AW76" s="115">
        <v>0</v>
      </c>
      <c r="AX76" s="115">
        <v>0</v>
      </c>
      <c r="AY76" s="115">
        <v>0</v>
      </c>
      <c r="AZ76" s="115">
        <v>0</v>
      </c>
      <c r="BA76" s="115">
        <v>0</v>
      </c>
      <c r="BB76" s="115">
        <v>0</v>
      </c>
      <c r="BC76" s="115">
        <v>0</v>
      </c>
      <c r="BD76" s="150" t="s">
        <v>59</v>
      </c>
      <c r="BE76" s="150"/>
      <c r="BF76" s="150"/>
      <c r="BG76" s="150"/>
    </row>
    <row r="77" spans="1:59" s="8" customFormat="1" ht="41.45" customHeight="1" x14ac:dyDescent="0.2">
      <c r="A77" s="43"/>
      <c r="B77" s="28" t="s">
        <v>76</v>
      </c>
      <c r="C77" s="28" t="s">
        <v>106</v>
      </c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115">
        <v>0</v>
      </c>
      <c r="V77" s="115">
        <v>0</v>
      </c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 t="s">
        <v>40</v>
      </c>
      <c r="AI77" s="28"/>
      <c r="AJ77" s="59"/>
      <c r="AK77" s="59"/>
      <c r="AL77" s="59"/>
      <c r="AM77" s="28"/>
      <c r="AN77" s="28"/>
      <c r="AO77" s="28"/>
      <c r="AP77" s="28"/>
      <c r="AQ77" s="28"/>
      <c r="AR77" s="59"/>
      <c r="AS77" s="98" t="s">
        <v>24</v>
      </c>
      <c r="AT77" s="98" t="s">
        <v>24</v>
      </c>
      <c r="AU77" s="115">
        <v>0</v>
      </c>
      <c r="AV77" s="115">
        <v>0</v>
      </c>
      <c r="AW77" s="115">
        <v>0</v>
      </c>
      <c r="AX77" s="115">
        <v>0</v>
      </c>
      <c r="AY77" s="115">
        <v>0</v>
      </c>
      <c r="AZ77" s="115">
        <v>0</v>
      </c>
      <c r="BA77" s="115">
        <v>0</v>
      </c>
      <c r="BB77" s="115">
        <v>0</v>
      </c>
      <c r="BC77" s="115">
        <v>0</v>
      </c>
      <c r="BD77" s="151" t="s">
        <v>59</v>
      </c>
      <c r="BE77" s="152"/>
      <c r="BF77" s="152"/>
      <c r="BG77" s="153"/>
    </row>
    <row r="78" spans="1:59" s="8" customFormat="1" ht="24" customHeight="1" x14ac:dyDescent="0.2">
      <c r="A78" s="43"/>
      <c r="B78" s="28" t="s">
        <v>108</v>
      </c>
      <c r="C78" s="28" t="s">
        <v>77</v>
      </c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 t="s">
        <v>40</v>
      </c>
      <c r="U78" s="115">
        <v>0</v>
      </c>
      <c r="V78" s="115">
        <v>0</v>
      </c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  <c r="AJ78" s="59"/>
      <c r="AK78" s="59"/>
      <c r="AL78" s="59"/>
      <c r="AM78" s="28"/>
      <c r="AN78" s="28"/>
      <c r="AO78" s="28"/>
      <c r="AP78" s="28"/>
      <c r="AQ78" s="28"/>
      <c r="AR78" s="59"/>
      <c r="AS78" s="98" t="s">
        <v>24</v>
      </c>
      <c r="AT78" s="98" t="s">
        <v>24</v>
      </c>
      <c r="AU78" s="115"/>
      <c r="AV78" s="115"/>
      <c r="AW78" s="115"/>
      <c r="AX78" s="115"/>
      <c r="AY78" s="115"/>
      <c r="AZ78" s="115"/>
      <c r="BA78" s="115"/>
      <c r="BB78" s="115"/>
      <c r="BC78" s="115"/>
      <c r="BD78" s="151" t="s">
        <v>59</v>
      </c>
      <c r="BE78" s="152"/>
      <c r="BF78" s="152"/>
      <c r="BG78" s="153"/>
    </row>
    <row r="79" spans="1:59" s="8" customFormat="1" ht="93.75" customHeight="1" x14ac:dyDescent="0.2">
      <c r="A79" s="3"/>
      <c r="B79" s="28" t="s">
        <v>83</v>
      </c>
      <c r="C79" s="28" t="s">
        <v>46</v>
      </c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115">
        <v>0</v>
      </c>
      <c r="V79" s="115">
        <v>0</v>
      </c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 t="s">
        <v>40</v>
      </c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98" t="s">
        <v>24</v>
      </c>
      <c r="AT79" s="98" t="s">
        <v>24</v>
      </c>
      <c r="AU79" s="115">
        <v>0</v>
      </c>
      <c r="AV79" s="115">
        <v>0</v>
      </c>
      <c r="AW79" s="115">
        <v>0</v>
      </c>
      <c r="AX79" s="115">
        <v>0</v>
      </c>
      <c r="AY79" s="115">
        <v>0</v>
      </c>
      <c r="AZ79" s="115">
        <v>0</v>
      </c>
      <c r="BA79" s="115">
        <v>0</v>
      </c>
      <c r="BB79" s="115">
        <v>0</v>
      </c>
      <c r="BC79" s="115">
        <v>0</v>
      </c>
      <c r="BD79" s="150" t="s">
        <v>59</v>
      </c>
      <c r="BE79" s="150"/>
      <c r="BF79" s="150"/>
      <c r="BG79" s="150"/>
    </row>
    <row r="80" spans="1:59" s="8" customFormat="1" ht="43.5" customHeight="1" x14ac:dyDescent="0.2">
      <c r="A80" s="3"/>
      <c r="B80" s="54" t="s">
        <v>47</v>
      </c>
      <c r="C80" s="54" t="s">
        <v>48</v>
      </c>
      <c r="D80" s="57"/>
      <c r="E80" s="57"/>
      <c r="F80" s="57"/>
      <c r="G80" s="57"/>
      <c r="H80" s="57"/>
      <c r="I80" s="57"/>
      <c r="J80" s="58" t="s">
        <v>50</v>
      </c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115">
        <v>0</v>
      </c>
      <c r="V80" s="115">
        <v>0</v>
      </c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  <c r="AH80" s="58"/>
      <c r="AI80" s="58"/>
      <c r="AJ80" s="58"/>
      <c r="AK80" s="58"/>
      <c r="AL80" s="58" t="s">
        <v>60</v>
      </c>
      <c r="AM80" s="58"/>
      <c r="AN80" s="58"/>
      <c r="AO80" s="58" t="s">
        <v>59</v>
      </c>
      <c r="AP80" s="58"/>
      <c r="AQ80" s="58"/>
      <c r="AR80" s="58"/>
      <c r="AS80" s="98" t="s">
        <v>59</v>
      </c>
      <c r="AT80" s="98" t="s">
        <v>60</v>
      </c>
      <c r="AU80" s="115">
        <v>0</v>
      </c>
      <c r="AV80" s="115">
        <v>0</v>
      </c>
      <c r="AW80" s="115">
        <v>0</v>
      </c>
      <c r="AX80" s="115">
        <v>0</v>
      </c>
      <c r="AY80" s="115">
        <v>0</v>
      </c>
      <c r="AZ80" s="115">
        <v>0</v>
      </c>
      <c r="BA80" s="115">
        <v>0</v>
      </c>
      <c r="BB80" s="115">
        <v>0</v>
      </c>
      <c r="BC80" s="115">
        <v>0</v>
      </c>
      <c r="BD80" s="202" t="s">
        <v>61</v>
      </c>
      <c r="BE80" s="202"/>
      <c r="BF80" s="202"/>
      <c r="BG80" s="202"/>
    </row>
    <row r="81" spans="1:59" s="8" customFormat="1" ht="121.5" customHeight="1" x14ac:dyDescent="0.2">
      <c r="A81" s="3"/>
      <c r="B81" s="101" t="s">
        <v>15</v>
      </c>
      <c r="C81" s="101" t="s">
        <v>109</v>
      </c>
      <c r="D81" s="134"/>
      <c r="E81" s="134"/>
      <c r="F81" s="134"/>
      <c r="G81" s="134"/>
      <c r="H81" s="134"/>
      <c r="I81" s="134"/>
      <c r="J81" s="127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15"/>
      <c r="V81" s="115"/>
      <c r="W81" s="127"/>
      <c r="X81" s="127"/>
      <c r="Y81" s="127"/>
      <c r="Z81" s="127"/>
      <c r="AA81" s="127"/>
      <c r="AB81" s="127"/>
      <c r="AC81" s="127"/>
      <c r="AD81" s="127"/>
      <c r="AE81" s="127"/>
      <c r="AF81" s="127"/>
      <c r="AG81" s="127"/>
      <c r="AH81" s="127"/>
      <c r="AI81" s="127"/>
      <c r="AJ81" s="127"/>
      <c r="AK81" s="127"/>
      <c r="AL81" s="127"/>
      <c r="AM81" s="127"/>
      <c r="AN81" s="127"/>
      <c r="AO81" s="127"/>
      <c r="AP81" s="127"/>
      <c r="AQ81" s="127"/>
      <c r="AR81" s="127"/>
      <c r="AS81" s="98" t="s">
        <v>24</v>
      </c>
      <c r="AT81" s="98" t="s">
        <v>24</v>
      </c>
      <c r="AU81" s="115"/>
      <c r="AV81" s="115"/>
      <c r="AW81" s="115"/>
      <c r="AX81" s="115"/>
      <c r="AY81" s="115"/>
      <c r="AZ81" s="115"/>
      <c r="BA81" s="115"/>
      <c r="BB81" s="115"/>
      <c r="BC81" s="115"/>
      <c r="BD81" s="207"/>
      <c r="BE81" s="208"/>
      <c r="BF81" s="208"/>
      <c r="BG81" s="209"/>
    </row>
    <row r="82" spans="1:59" s="8" customFormat="1" ht="114.75" customHeight="1" x14ac:dyDescent="0.2">
      <c r="A82" s="3"/>
      <c r="B82" s="28" t="s">
        <v>16</v>
      </c>
      <c r="C82" s="49" t="s">
        <v>110</v>
      </c>
      <c r="D82" s="51"/>
      <c r="E82" s="51"/>
      <c r="F82" s="51"/>
      <c r="G82" s="51"/>
      <c r="H82" s="51"/>
      <c r="I82" s="51"/>
      <c r="J82" s="13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115"/>
      <c r="V82" s="115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1"/>
      <c r="AK82" s="131"/>
      <c r="AL82" s="131"/>
      <c r="AM82" s="131"/>
      <c r="AN82" s="131"/>
      <c r="AO82" s="131"/>
      <c r="AP82" s="131"/>
      <c r="AQ82" s="131"/>
      <c r="AR82" s="131"/>
      <c r="AS82" s="98" t="s">
        <v>24</v>
      </c>
      <c r="AT82" s="98" t="s">
        <v>24</v>
      </c>
      <c r="AU82" s="115"/>
      <c r="AV82" s="115"/>
      <c r="AW82" s="115"/>
      <c r="AX82" s="115"/>
      <c r="AY82" s="115"/>
      <c r="AZ82" s="115"/>
      <c r="BA82" s="115"/>
      <c r="BB82" s="115"/>
      <c r="BC82" s="115"/>
      <c r="BD82" s="164"/>
      <c r="BE82" s="165"/>
      <c r="BF82" s="165"/>
      <c r="BG82" s="166"/>
    </row>
    <row r="83" spans="1:59" s="8" customFormat="1" ht="36" customHeight="1" x14ac:dyDescent="0.2">
      <c r="A83" s="3"/>
      <c r="B83" s="135" t="s">
        <v>128</v>
      </c>
      <c r="C83" s="135" t="s">
        <v>17</v>
      </c>
      <c r="D83" s="136"/>
      <c r="E83" s="136"/>
      <c r="F83" s="136"/>
      <c r="G83" s="136"/>
      <c r="H83" s="136"/>
      <c r="I83" s="136"/>
      <c r="J83" s="137"/>
      <c r="K83" s="136"/>
      <c r="L83" s="136"/>
      <c r="M83" s="136"/>
      <c r="N83" s="136"/>
      <c r="O83" s="136"/>
      <c r="P83" s="136"/>
      <c r="Q83" s="136"/>
      <c r="R83" s="136"/>
      <c r="S83" s="136"/>
      <c r="T83" s="138"/>
      <c r="U83" s="115"/>
      <c r="V83" s="115"/>
      <c r="W83" s="139"/>
      <c r="X83" s="139"/>
      <c r="Y83" s="139"/>
      <c r="Z83" s="139"/>
      <c r="AA83" s="139"/>
      <c r="AB83" s="139"/>
      <c r="AC83" s="139"/>
      <c r="AD83" s="139"/>
      <c r="AE83" s="139"/>
      <c r="AF83" s="139"/>
      <c r="AG83" s="139"/>
      <c r="AH83" s="139"/>
      <c r="AI83" s="139"/>
      <c r="AJ83" s="139"/>
      <c r="AK83" s="139"/>
      <c r="AL83" s="139"/>
      <c r="AM83" s="139"/>
      <c r="AN83" s="139"/>
      <c r="AO83" s="139"/>
      <c r="AP83" s="139"/>
      <c r="AQ83" s="139"/>
      <c r="AR83" s="139"/>
      <c r="AS83" s="98" t="s">
        <v>24</v>
      </c>
      <c r="AT83" s="98" t="s">
        <v>24</v>
      </c>
      <c r="AU83" s="115"/>
      <c r="AV83" s="115"/>
      <c r="AW83" s="115"/>
      <c r="AX83" s="115"/>
      <c r="AY83" s="115"/>
      <c r="AZ83" s="115"/>
      <c r="BA83" s="115"/>
      <c r="BB83" s="115"/>
      <c r="BC83" s="115"/>
      <c r="BD83" s="204"/>
      <c r="BE83" s="205"/>
      <c r="BF83" s="205"/>
      <c r="BG83" s="206"/>
    </row>
    <row r="84" spans="1:59" s="8" customFormat="1" ht="156" customHeight="1" x14ac:dyDescent="0.2">
      <c r="A84" s="3"/>
      <c r="B84" s="101" t="s">
        <v>78</v>
      </c>
      <c r="C84" s="101" t="s">
        <v>112</v>
      </c>
      <c r="D84" s="132"/>
      <c r="E84" s="132"/>
      <c r="F84" s="132"/>
      <c r="G84" s="132"/>
      <c r="H84" s="132"/>
      <c r="I84" s="132"/>
      <c r="J84" s="133" t="s">
        <v>50</v>
      </c>
      <c r="K84" s="132"/>
      <c r="L84" s="132"/>
      <c r="M84" s="132"/>
      <c r="N84" s="132"/>
      <c r="O84" s="132"/>
      <c r="P84" s="132"/>
      <c r="Q84" s="132"/>
      <c r="R84" s="132"/>
      <c r="S84" s="132"/>
      <c r="T84" s="132"/>
      <c r="U84" s="115">
        <v>0</v>
      </c>
      <c r="V84" s="115">
        <v>0</v>
      </c>
      <c r="W84" s="127"/>
      <c r="X84" s="127"/>
      <c r="Y84" s="127"/>
      <c r="Z84" s="127"/>
      <c r="AA84" s="127"/>
      <c r="AB84" s="127"/>
      <c r="AC84" s="127"/>
      <c r="AD84" s="127"/>
      <c r="AE84" s="127"/>
      <c r="AF84" s="127"/>
      <c r="AG84" s="127"/>
      <c r="AH84" s="127"/>
      <c r="AI84" s="127"/>
      <c r="AJ84" s="127"/>
      <c r="AK84" s="127"/>
      <c r="AL84" s="127" t="s">
        <v>60</v>
      </c>
      <c r="AM84" s="127"/>
      <c r="AN84" s="127"/>
      <c r="AO84" s="127" t="s">
        <v>59</v>
      </c>
      <c r="AP84" s="127"/>
      <c r="AQ84" s="127"/>
      <c r="AR84" s="127"/>
      <c r="AS84" s="98" t="s">
        <v>59</v>
      </c>
      <c r="AT84" s="98" t="s">
        <v>60</v>
      </c>
      <c r="AU84" s="115">
        <v>0</v>
      </c>
      <c r="AV84" s="115">
        <v>0</v>
      </c>
      <c r="AW84" s="115">
        <v>0</v>
      </c>
      <c r="AX84" s="115">
        <v>0</v>
      </c>
      <c r="AY84" s="115">
        <v>0</v>
      </c>
      <c r="AZ84" s="115">
        <v>0</v>
      </c>
      <c r="BA84" s="115">
        <v>0</v>
      </c>
      <c r="BB84" s="115">
        <v>0</v>
      </c>
      <c r="BC84" s="115">
        <v>0</v>
      </c>
      <c r="BD84" s="216" t="s">
        <v>61</v>
      </c>
      <c r="BE84" s="216"/>
      <c r="BF84" s="216"/>
      <c r="BG84" s="216"/>
    </row>
    <row r="85" spans="1:59" s="8" customFormat="1" ht="41.25" customHeight="1" x14ac:dyDescent="0.2">
      <c r="A85" s="3"/>
      <c r="B85" s="52" t="s">
        <v>50</v>
      </c>
      <c r="C85" s="102" t="s">
        <v>58</v>
      </c>
      <c r="D85" s="50"/>
      <c r="E85" s="50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115">
        <v>0</v>
      </c>
      <c r="V85" s="115">
        <v>0</v>
      </c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10"/>
      <c r="AL85" s="110"/>
      <c r="AM85" s="110"/>
      <c r="AN85" s="110"/>
      <c r="AO85" s="110"/>
      <c r="AP85" s="110"/>
      <c r="AQ85" s="110"/>
      <c r="AR85" s="110"/>
      <c r="AS85" s="98" t="s">
        <v>24</v>
      </c>
      <c r="AT85" s="109" t="s">
        <v>41</v>
      </c>
      <c r="AU85" s="115">
        <v>0</v>
      </c>
      <c r="AV85" s="115">
        <v>0</v>
      </c>
      <c r="AW85" s="115">
        <v>0</v>
      </c>
      <c r="AX85" s="115">
        <v>0</v>
      </c>
      <c r="AY85" s="115">
        <v>0</v>
      </c>
      <c r="AZ85" s="115">
        <v>0</v>
      </c>
      <c r="BA85" s="115">
        <v>0</v>
      </c>
      <c r="BB85" s="115">
        <v>0</v>
      </c>
      <c r="BC85" s="115">
        <v>0</v>
      </c>
      <c r="BD85" s="217" t="s">
        <v>60</v>
      </c>
      <c r="BE85" s="217"/>
      <c r="BF85" s="217"/>
      <c r="BG85" s="217"/>
    </row>
    <row r="86" spans="1:59" s="8" customFormat="1" ht="122.25" customHeight="1" x14ac:dyDescent="0.2">
      <c r="A86" s="184"/>
      <c r="B86" s="48" t="s">
        <v>79</v>
      </c>
      <c r="C86" s="49" t="s">
        <v>120</v>
      </c>
      <c r="D86" s="50"/>
      <c r="E86" s="50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115">
        <v>0</v>
      </c>
      <c r="V86" s="115">
        <v>0</v>
      </c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  <c r="AH86" s="110"/>
      <c r="AI86" s="110"/>
      <c r="AJ86" s="110"/>
      <c r="AK86" s="110"/>
      <c r="AL86" s="110" t="s">
        <v>41</v>
      </c>
      <c r="AM86" s="110"/>
      <c r="AN86" s="110"/>
      <c r="AO86" s="110"/>
      <c r="AP86" s="110"/>
      <c r="AQ86" s="110"/>
      <c r="AR86" s="110"/>
      <c r="AS86" s="109" t="s">
        <v>24</v>
      </c>
      <c r="AT86" s="98" t="s">
        <v>24</v>
      </c>
      <c r="AU86" s="115">
        <v>0</v>
      </c>
      <c r="AV86" s="115">
        <v>0</v>
      </c>
      <c r="AW86" s="115">
        <v>0</v>
      </c>
      <c r="AX86" s="115">
        <v>0</v>
      </c>
      <c r="AY86" s="115">
        <v>0</v>
      </c>
      <c r="AZ86" s="115">
        <v>0</v>
      </c>
      <c r="BA86" s="115">
        <v>0</v>
      </c>
      <c r="BB86" s="115">
        <v>0</v>
      </c>
      <c r="BC86" s="115">
        <v>0</v>
      </c>
      <c r="BD86" s="217" t="s">
        <v>60</v>
      </c>
      <c r="BE86" s="217"/>
      <c r="BF86" s="217"/>
      <c r="BG86" s="217"/>
    </row>
    <row r="87" spans="1:59" s="8" customFormat="1" ht="30.75" customHeight="1" x14ac:dyDescent="0.2">
      <c r="A87" s="184"/>
      <c r="B87" s="103" t="s">
        <v>114</v>
      </c>
      <c r="C87" s="38" t="s">
        <v>17</v>
      </c>
      <c r="D87" s="104"/>
      <c r="E87" s="104"/>
      <c r="F87" s="105"/>
      <c r="G87" s="105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15">
        <v>0</v>
      </c>
      <c r="V87" s="115">
        <v>0</v>
      </c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17"/>
      <c r="AN87" s="105"/>
      <c r="AO87" s="117" t="s">
        <v>40</v>
      </c>
      <c r="AP87" s="105"/>
      <c r="AQ87" s="40"/>
      <c r="AR87" s="105"/>
      <c r="AS87" s="109" t="s">
        <v>24</v>
      </c>
      <c r="AT87" s="98" t="s">
        <v>24</v>
      </c>
      <c r="AU87" s="115">
        <v>0</v>
      </c>
      <c r="AV87" s="115">
        <v>0</v>
      </c>
      <c r="AW87" s="115">
        <v>0</v>
      </c>
      <c r="AX87" s="115">
        <v>0</v>
      </c>
      <c r="AY87" s="115">
        <v>0</v>
      </c>
      <c r="AZ87" s="115">
        <v>0</v>
      </c>
      <c r="BA87" s="115">
        <v>0</v>
      </c>
      <c r="BB87" s="115">
        <v>0</v>
      </c>
      <c r="BC87" s="115">
        <v>0</v>
      </c>
      <c r="BD87" s="213" t="s">
        <v>59</v>
      </c>
      <c r="BE87" s="213"/>
      <c r="BF87" s="213"/>
      <c r="BG87" s="213"/>
    </row>
    <row r="88" spans="1:59" ht="57" customHeight="1" x14ac:dyDescent="0.2">
      <c r="A88" s="44"/>
      <c r="B88" s="103" t="s">
        <v>115</v>
      </c>
      <c r="C88" s="38" t="s">
        <v>39</v>
      </c>
      <c r="D88" s="106"/>
      <c r="E88" s="106"/>
      <c r="F88" s="107"/>
      <c r="G88" s="107"/>
      <c r="H88" s="107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15">
        <v>0</v>
      </c>
      <c r="V88" s="115">
        <v>0</v>
      </c>
      <c r="W88" s="108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39"/>
      <c r="AO88" s="107"/>
      <c r="AP88" s="107"/>
      <c r="AQ88" s="40"/>
      <c r="AR88" s="108"/>
      <c r="AS88" s="109" t="s">
        <v>40</v>
      </c>
      <c r="AT88" s="98" t="s">
        <v>24</v>
      </c>
      <c r="AU88" s="115">
        <v>0</v>
      </c>
      <c r="AV88" s="115">
        <v>0</v>
      </c>
      <c r="AW88" s="115">
        <v>0</v>
      </c>
      <c r="AX88" s="115">
        <v>0</v>
      </c>
      <c r="AY88" s="115">
        <v>0</v>
      </c>
      <c r="AZ88" s="115">
        <v>0</v>
      </c>
      <c r="BA88" s="115">
        <v>0</v>
      </c>
      <c r="BB88" s="115">
        <v>0</v>
      </c>
      <c r="BC88" s="115">
        <v>0</v>
      </c>
      <c r="BD88" s="214" t="s">
        <v>59</v>
      </c>
      <c r="BE88" s="214"/>
      <c r="BF88" s="214"/>
      <c r="BG88" s="214"/>
    </row>
    <row r="89" spans="1:59" ht="42.75" customHeight="1" x14ac:dyDescent="0.2">
      <c r="A89"/>
      <c r="B89" s="169" t="s">
        <v>38</v>
      </c>
      <c r="C89" s="170"/>
      <c r="D89" s="111"/>
      <c r="E89" s="111"/>
      <c r="F89" s="112"/>
      <c r="G89" s="112"/>
      <c r="H89" s="112"/>
      <c r="I89" s="112"/>
      <c r="J89" s="113"/>
      <c r="K89" s="112"/>
      <c r="L89" s="112"/>
      <c r="M89" s="112"/>
      <c r="N89" s="112"/>
      <c r="O89" s="112"/>
      <c r="P89" s="113"/>
      <c r="Q89" s="112" t="s">
        <v>50</v>
      </c>
      <c r="R89" s="112"/>
      <c r="S89" s="112"/>
      <c r="T89" s="113" t="s">
        <v>130</v>
      </c>
      <c r="U89" s="115">
        <v>0</v>
      </c>
      <c r="V89" s="115">
        <v>0</v>
      </c>
      <c r="W89" s="112"/>
      <c r="X89" s="112"/>
      <c r="Y89" s="112"/>
      <c r="Z89" s="112"/>
      <c r="AA89" s="112"/>
      <c r="AB89" s="113"/>
      <c r="AC89" s="114"/>
      <c r="AD89" s="113" t="s">
        <v>59</v>
      </c>
      <c r="AE89" s="112"/>
      <c r="AF89" s="113"/>
      <c r="AG89" s="113"/>
      <c r="AH89" s="113" t="s">
        <v>129</v>
      </c>
      <c r="AI89" s="112" t="s">
        <v>60</v>
      </c>
      <c r="AJ89" s="113"/>
      <c r="AK89" s="112"/>
      <c r="AL89" s="112" t="s">
        <v>60</v>
      </c>
      <c r="AM89" s="113"/>
      <c r="AN89" s="113"/>
      <c r="AO89" s="113" t="s">
        <v>59</v>
      </c>
      <c r="AP89" s="113"/>
      <c r="AQ89" s="114"/>
      <c r="AR89" s="113"/>
      <c r="AS89" s="98" t="s">
        <v>59</v>
      </c>
      <c r="AT89" s="98" t="s">
        <v>60</v>
      </c>
      <c r="AU89" s="115">
        <v>0</v>
      </c>
      <c r="AV89" s="115">
        <v>0</v>
      </c>
      <c r="AW89" s="115">
        <v>0</v>
      </c>
      <c r="AX89" s="115">
        <v>0</v>
      </c>
      <c r="AY89" s="115">
        <v>0</v>
      </c>
      <c r="AZ89" s="115">
        <v>0</v>
      </c>
      <c r="BA89" s="115">
        <v>0</v>
      </c>
      <c r="BB89" s="115">
        <v>0</v>
      </c>
      <c r="BC89" s="115">
        <v>0</v>
      </c>
      <c r="BD89" s="215" t="s">
        <v>123</v>
      </c>
      <c r="BE89" s="215"/>
      <c r="BF89" s="215"/>
      <c r="BG89" s="215"/>
    </row>
    <row r="90" spans="1:59" ht="106.5" customHeight="1" x14ac:dyDescent="0.2">
      <c r="A90"/>
      <c r="B90" s="45"/>
      <c r="C90" s="45"/>
      <c r="P90" s="211" t="s">
        <v>131</v>
      </c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  <c r="AH90" s="212"/>
      <c r="AI90" s="212"/>
      <c r="AJ90" s="212"/>
      <c r="AK90" s="212"/>
      <c r="AL90" s="212"/>
      <c r="AM90" s="212"/>
      <c r="AN90" s="212"/>
      <c r="AO90" s="212"/>
      <c r="AP90" s="212"/>
      <c r="AQ90" s="212"/>
      <c r="AR90" s="212"/>
      <c r="AS90" s="212"/>
      <c r="AT90" s="212"/>
      <c r="AU90" s="212"/>
      <c r="AV90" s="212"/>
      <c r="BD90" s="210"/>
      <c r="BE90" s="210"/>
      <c r="BF90" s="210"/>
      <c r="BG90" s="210"/>
    </row>
    <row r="91" spans="1:59" ht="21" customHeight="1" x14ac:dyDescent="0.25">
      <c r="A91"/>
      <c r="P91" s="200" t="s">
        <v>50</v>
      </c>
      <c r="Q91" s="200"/>
      <c r="R91" s="200"/>
      <c r="S91" s="200"/>
      <c r="T91" s="200"/>
      <c r="U91" s="200"/>
      <c r="V91" s="200"/>
      <c r="W91" s="200"/>
      <c r="X91" s="200"/>
      <c r="Y91" s="200"/>
      <c r="Z91" s="200"/>
      <c r="AA91" s="200"/>
      <c r="AB91" s="200"/>
      <c r="AC91" s="200"/>
    </row>
    <row r="92" spans="1:59" ht="44.25" customHeight="1" x14ac:dyDescent="0.2">
      <c r="A92"/>
    </row>
    <row r="93" spans="1:59" ht="44.25" customHeight="1" x14ac:dyDescent="0.2">
      <c r="A93"/>
    </row>
    <row r="94" spans="1:59" ht="44.25" customHeight="1" x14ac:dyDescent="0.2">
      <c r="A94"/>
    </row>
    <row r="95" spans="1:59" ht="44.25" customHeight="1" x14ac:dyDescent="0.2">
      <c r="A95"/>
    </row>
    <row r="96" spans="1:59" ht="44.25" customHeight="1" x14ac:dyDescent="0.2">
      <c r="A96"/>
    </row>
    <row r="97" spans="1:1" ht="44.25" customHeight="1" x14ac:dyDescent="0.2">
      <c r="A97"/>
    </row>
    <row r="98" spans="1:1" ht="44.25" customHeight="1" x14ac:dyDescent="0.2">
      <c r="A98"/>
    </row>
    <row r="99" spans="1:1" ht="44.25" customHeight="1" x14ac:dyDescent="0.2">
      <c r="A99"/>
    </row>
    <row r="100" spans="1:1" ht="44.25" customHeight="1" x14ac:dyDescent="0.2">
      <c r="A100"/>
    </row>
    <row r="101" spans="1:1" ht="44.25" customHeight="1" x14ac:dyDescent="0.2">
      <c r="A101"/>
    </row>
    <row r="102" spans="1:1" ht="44.25" customHeight="1" x14ac:dyDescent="0.2">
      <c r="A102"/>
    </row>
    <row r="103" spans="1:1" ht="44.25" customHeight="1" x14ac:dyDescent="0.2">
      <c r="A103"/>
    </row>
    <row r="104" spans="1:1" ht="44.25" customHeight="1" x14ac:dyDescent="0.2">
      <c r="A104"/>
    </row>
    <row r="105" spans="1:1" ht="44.25" customHeight="1" x14ac:dyDescent="0.2">
      <c r="A105"/>
    </row>
    <row r="106" spans="1:1" ht="44.25" customHeight="1" x14ac:dyDescent="0.2">
      <c r="A106"/>
    </row>
    <row r="107" spans="1:1" ht="44.25" customHeight="1" x14ac:dyDescent="0.2">
      <c r="A107"/>
    </row>
    <row r="108" spans="1:1" ht="44.25" customHeight="1" x14ac:dyDescent="0.2">
      <c r="A108"/>
    </row>
    <row r="109" spans="1:1" ht="44.25" customHeight="1" x14ac:dyDescent="0.2">
      <c r="A109"/>
    </row>
    <row r="110" spans="1:1" ht="44.25" customHeight="1" x14ac:dyDescent="0.2">
      <c r="A110"/>
    </row>
    <row r="111" spans="1:1" ht="44.25" customHeight="1" x14ac:dyDescent="0.2">
      <c r="A111"/>
    </row>
    <row r="112" spans="1:1" ht="44.25" customHeight="1" x14ac:dyDescent="0.2">
      <c r="A112"/>
    </row>
    <row r="113" spans="1:1" ht="44.25" customHeight="1" x14ac:dyDescent="0.2">
      <c r="A113"/>
    </row>
    <row r="114" spans="1:1" ht="44.25" customHeight="1" x14ac:dyDescent="0.2">
      <c r="A114"/>
    </row>
    <row r="115" spans="1:1" ht="44.25" customHeight="1" x14ac:dyDescent="0.2">
      <c r="A115"/>
    </row>
    <row r="116" spans="1:1" ht="44.25" customHeight="1" x14ac:dyDescent="0.2">
      <c r="A116"/>
    </row>
    <row r="117" spans="1:1" ht="44.25" customHeight="1" x14ac:dyDescent="0.2">
      <c r="A117"/>
    </row>
    <row r="118" spans="1:1" ht="44.25" customHeight="1" x14ac:dyDescent="0.2">
      <c r="A118"/>
    </row>
    <row r="119" spans="1:1" ht="44.25" customHeight="1" x14ac:dyDescent="0.2">
      <c r="A119"/>
    </row>
    <row r="120" spans="1:1" ht="44.25" customHeight="1" x14ac:dyDescent="0.2">
      <c r="A120"/>
    </row>
    <row r="121" spans="1:1" ht="44.25" customHeight="1" x14ac:dyDescent="0.2">
      <c r="A121"/>
    </row>
    <row r="122" spans="1:1" ht="44.25" customHeight="1" x14ac:dyDescent="0.2">
      <c r="A122"/>
    </row>
    <row r="123" spans="1:1" ht="44.25" customHeight="1" x14ac:dyDescent="0.2">
      <c r="A123"/>
    </row>
    <row r="124" spans="1:1" ht="44.25" customHeight="1" x14ac:dyDescent="0.2">
      <c r="A124"/>
    </row>
    <row r="125" spans="1:1" ht="44.25" customHeight="1" x14ac:dyDescent="0.2">
      <c r="A125"/>
    </row>
    <row r="126" spans="1:1" ht="44.25" customHeight="1" x14ac:dyDescent="0.2">
      <c r="A126"/>
    </row>
    <row r="127" spans="1:1" ht="44.25" customHeight="1" x14ac:dyDescent="0.2">
      <c r="A127"/>
    </row>
    <row r="128" spans="1:1" ht="44.25" customHeight="1" x14ac:dyDescent="0.2">
      <c r="A128"/>
    </row>
    <row r="129" spans="1:1" ht="44.25" customHeight="1" x14ac:dyDescent="0.2">
      <c r="A129"/>
    </row>
    <row r="130" spans="1:1" ht="44.25" customHeight="1" x14ac:dyDescent="0.2">
      <c r="A130"/>
    </row>
    <row r="131" spans="1:1" ht="44.25" customHeight="1" x14ac:dyDescent="0.2">
      <c r="A131"/>
    </row>
    <row r="132" spans="1:1" ht="44.25" customHeight="1" x14ac:dyDescent="0.2">
      <c r="A132"/>
    </row>
    <row r="133" spans="1:1" ht="44.25" customHeight="1" x14ac:dyDescent="0.2">
      <c r="A133"/>
    </row>
    <row r="134" spans="1:1" ht="44.25" customHeight="1" x14ac:dyDescent="0.2">
      <c r="A134"/>
    </row>
    <row r="135" spans="1:1" ht="44.25" customHeight="1" x14ac:dyDescent="0.2">
      <c r="A135"/>
    </row>
    <row r="136" spans="1:1" ht="44.25" customHeight="1" x14ac:dyDescent="0.2">
      <c r="A136"/>
    </row>
    <row r="137" spans="1:1" ht="44.25" customHeight="1" x14ac:dyDescent="0.2">
      <c r="A137"/>
    </row>
    <row r="138" spans="1:1" ht="44.25" customHeight="1" x14ac:dyDescent="0.2">
      <c r="A138"/>
    </row>
    <row r="139" spans="1:1" ht="44.25" customHeight="1" x14ac:dyDescent="0.2">
      <c r="A139"/>
    </row>
    <row r="140" spans="1:1" ht="44.25" customHeight="1" x14ac:dyDescent="0.2">
      <c r="A140"/>
    </row>
    <row r="141" spans="1:1" ht="44.25" customHeight="1" x14ac:dyDescent="0.2">
      <c r="A141"/>
    </row>
    <row r="142" spans="1:1" ht="44.25" customHeight="1" x14ac:dyDescent="0.2">
      <c r="A142"/>
    </row>
    <row r="143" spans="1:1" ht="44.25" customHeight="1" x14ac:dyDescent="0.2">
      <c r="A143"/>
    </row>
    <row r="144" spans="1:1" ht="44.25" customHeight="1" x14ac:dyDescent="0.2">
      <c r="A144"/>
    </row>
    <row r="145" spans="1:1" ht="44.25" customHeight="1" x14ac:dyDescent="0.2">
      <c r="A145"/>
    </row>
    <row r="146" spans="1:1" ht="44.25" customHeight="1" x14ac:dyDescent="0.2">
      <c r="A146"/>
    </row>
    <row r="147" spans="1:1" ht="44.25" customHeight="1" x14ac:dyDescent="0.2">
      <c r="A147"/>
    </row>
    <row r="148" spans="1:1" ht="44.25" customHeight="1" x14ac:dyDescent="0.2">
      <c r="A148"/>
    </row>
    <row r="149" spans="1:1" ht="44.25" customHeight="1" x14ac:dyDescent="0.2">
      <c r="A149"/>
    </row>
    <row r="150" spans="1:1" ht="44.25" customHeight="1" x14ac:dyDescent="0.2">
      <c r="A150"/>
    </row>
    <row r="151" spans="1:1" ht="44.25" customHeight="1" x14ac:dyDescent="0.2">
      <c r="A151"/>
    </row>
    <row r="152" spans="1:1" ht="44.25" customHeight="1" x14ac:dyDescent="0.2">
      <c r="A152"/>
    </row>
    <row r="153" spans="1:1" ht="44.25" customHeight="1" x14ac:dyDescent="0.2">
      <c r="A153"/>
    </row>
    <row r="154" spans="1:1" ht="44.25" customHeight="1" x14ac:dyDescent="0.2">
      <c r="A154"/>
    </row>
    <row r="155" spans="1:1" ht="44.25" customHeight="1" x14ac:dyDescent="0.2">
      <c r="A155"/>
    </row>
    <row r="156" spans="1:1" ht="44.25" customHeight="1" x14ac:dyDescent="0.2">
      <c r="A156"/>
    </row>
    <row r="157" spans="1:1" ht="44.25" customHeight="1" x14ac:dyDescent="0.2">
      <c r="A157"/>
    </row>
    <row r="158" spans="1:1" ht="44.25" customHeight="1" x14ac:dyDescent="0.2">
      <c r="A158"/>
    </row>
    <row r="159" spans="1:1" ht="44.25" customHeight="1" x14ac:dyDescent="0.2">
      <c r="A159"/>
    </row>
    <row r="160" spans="1:1" ht="44.25" customHeight="1" x14ac:dyDescent="0.2">
      <c r="A160"/>
    </row>
    <row r="161" spans="1:1" ht="44.25" customHeight="1" x14ac:dyDescent="0.2">
      <c r="A161"/>
    </row>
    <row r="162" spans="1:1" ht="44.25" customHeight="1" x14ac:dyDescent="0.2">
      <c r="A162"/>
    </row>
    <row r="163" spans="1:1" ht="44.25" customHeight="1" x14ac:dyDescent="0.2">
      <c r="A163"/>
    </row>
    <row r="164" spans="1:1" ht="44.25" customHeight="1" x14ac:dyDescent="0.2">
      <c r="A164"/>
    </row>
    <row r="165" spans="1:1" ht="44.25" customHeight="1" x14ac:dyDescent="0.2">
      <c r="A165"/>
    </row>
    <row r="166" spans="1:1" ht="44.25" customHeight="1" x14ac:dyDescent="0.2">
      <c r="A166"/>
    </row>
    <row r="167" spans="1:1" ht="44.25" customHeight="1" x14ac:dyDescent="0.2">
      <c r="A167"/>
    </row>
    <row r="168" spans="1:1" ht="44.25" customHeight="1" x14ac:dyDescent="0.2">
      <c r="A168"/>
    </row>
    <row r="169" spans="1:1" ht="44.25" customHeight="1" x14ac:dyDescent="0.2">
      <c r="A169"/>
    </row>
    <row r="170" spans="1:1" ht="44.25" customHeight="1" x14ac:dyDescent="0.2">
      <c r="A170"/>
    </row>
    <row r="171" spans="1:1" ht="44.25" customHeight="1" x14ac:dyDescent="0.2">
      <c r="A171"/>
    </row>
    <row r="172" spans="1:1" ht="44.25" customHeight="1" x14ac:dyDescent="0.2">
      <c r="A172"/>
    </row>
    <row r="173" spans="1:1" ht="44.25" customHeight="1" x14ac:dyDescent="0.2">
      <c r="A173"/>
    </row>
    <row r="174" spans="1:1" ht="44.25" customHeight="1" x14ac:dyDescent="0.2">
      <c r="A174"/>
    </row>
    <row r="175" spans="1:1" ht="44.25" customHeight="1" x14ac:dyDescent="0.2">
      <c r="A175"/>
    </row>
    <row r="176" spans="1:1" ht="44.25" customHeight="1" x14ac:dyDescent="0.2">
      <c r="A176"/>
    </row>
    <row r="177" spans="1:1" ht="44.25" customHeight="1" x14ac:dyDescent="0.2">
      <c r="A177"/>
    </row>
    <row r="178" spans="1:1" ht="44.25" customHeight="1" x14ac:dyDescent="0.2">
      <c r="A178"/>
    </row>
    <row r="179" spans="1:1" ht="44.25" customHeight="1" x14ac:dyDescent="0.2">
      <c r="A179"/>
    </row>
    <row r="180" spans="1:1" ht="44.25" customHeight="1" x14ac:dyDescent="0.2">
      <c r="A180"/>
    </row>
    <row r="181" spans="1:1" ht="44.25" customHeight="1" x14ac:dyDescent="0.2">
      <c r="A181"/>
    </row>
    <row r="182" spans="1:1" ht="44.25" customHeight="1" x14ac:dyDescent="0.2">
      <c r="A182"/>
    </row>
    <row r="183" spans="1:1" ht="44.25" customHeight="1" x14ac:dyDescent="0.2">
      <c r="A183"/>
    </row>
    <row r="184" spans="1:1" ht="44.25" customHeight="1" x14ac:dyDescent="0.2">
      <c r="A184"/>
    </row>
    <row r="185" spans="1:1" ht="44.25" customHeight="1" x14ac:dyDescent="0.2">
      <c r="A185"/>
    </row>
    <row r="186" spans="1:1" ht="44.25" customHeight="1" x14ac:dyDescent="0.2">
      <c r="A186"/>
    </row>
    <row r="187" spans="1:1" ht="44.25" customHeight="1" x14ac:dyDescent="0.2">
      <c r="A187"/>
    </row>
    <row r="188" spans="1:1" ht="44.25" customHeight="1" x14ac:dyDescent="0.2">
      <c r="A188"/>
    </row>
    <row r="189" spans="1:1" ht="44.25" customHeight="1" x14ac:dyDescent="0.2">
      <c r="A189"/>
    </row>
    <row r="190" spans="1:1" ht="44.25" customHeight="1" x14ac:dyDescent="0.2">
      <c r="A190"/>
    </row>
    <row r="191" spans="1:1" ht="44.25" customHeight="1" x14ac:dyDescent="0.2">
      <c r="A191"/>
    </row>
    <row r="192" spans="1:1" ht="44.25" customHeight="1" x14ac:dyDescent="0.2">
      <c r="A192"/>
    </row>
    <row r="193" spans="1:1" ht="44.25" customHeight="1" x14ac:dyDescent="0.2">
      <c r="A193"/>
    </row>
    <row r="194" spans="1:1" ht="44.25" customHeight="1" x14ac:dyDescent="0.2">
      <c r="A194"/>
    </row>
    <row r="195" spans="1:1" ht="44.25" customHeight="1" x14ac:dyDescent="0.2">
      <c r="A195"/>
    </row>
    <row r="196" spans="1:1" ht="44.25" customHeight="1" x14ac:dyDescent="0.2">
      <c r="A196"/>
    </row>
    <row r="197" spans="1:1" ht="44.25" customHeight="1" x14ac:dyDescent="0.2">
      <c r="A197"/>
    </row>
    <row r="198" spans="1:1" ht="44.25" customHeight="1" x14ac:dyDescent="0.2">
      <c r="A198"/>
    </row>
    <row r="199" spans="1:1" ht="44.25" customHeight="1" x14ac:dyDescent="0.2">
      <c r="A199"/>
    </row>
    <row r="200" spans="1:1" ht="44.25" customHeight="1" x14ac:dyDescent="0.2">
      <c r="A200"/>
    </row>
    <row r="201" spans="1:1" ht="44.25" customHeight="1" x14ac:dyDescent="0.2">
      <c r="A201"/>
    </row>
    <row r="202" spans="1:1" ht="44.25" customHeight="1" x14ac:dyDescent="0.2">
      <c r="A202"/>
    </row>
    <row r="203" spans="1:1" ht="44.25" customHeight="1" x14ac:dyDescent="0.2">
      <c r="A203"/>
    </row>
    <row r="204" spans="1:1" ht="44.25" customHeight="1" x14ac:dyDescent="0.2">
      <c r="A204"/>
    </row>
    <row r="205" spans="1:1" ht="44.25" customHeight="1" x14ac:dyDescent="0.2">
      <c r="A205"/>
    </row>
    <row r="206" spans="1:1" ht="44.25" customHeight="1" x14ac:dyDescent="0.2">
      <c r="A206"/>
    </row>
    <row r="207" spans="1:1" ht="44.25" customHeight="1" x14ac:dyDescent="0.2">
      <c r="A207"/>
    </row>
    <row r="208" spans="1:1" ht="44.25" customHeight="1" x14ac:dyDescent="0.2">
      <c r="A208"/>
    </row>
    <row r="209" spans="1:1" ht="44.25" customHeight="1" x14ac:dyDescent="0.2">
      <c r="A209"/>
    </row>
    <row r="210" spans="1:1" ht="44.25" customHeight="1" x14ac:dyDescent="0.2">
      <c r="A210"/>
    </row>
    <row r="211" spans="1:1" ht="44.25" customHeight="1" x14ac:dyDescent="0.2">
      <c r="A211"/>
    </row>
    <row r="212" spans="1:1" ht="44.25" customHeight="1" x14ac:dyDescent="0.2">
      <c r="A212"/>
    </row>
    <row r="213" spans="1:1" ht="44.25" customHeight="1" x14ac:dyDescent="0.2">
      <c r="A213"/>
    </row>
    <row r="214" spans="1:1" ht="44.25" customHeight="1" x14ac:dyDescent="0.2">
      <c r="A214"/>
    </row>
    <row r="215" spans="1:1" ht="44.25" customHeight="1" x14ac:dyDescent="0.2">
      <c r="A215"/>
    </row>
    <row r="216" spans="1:1" ht="44.25" customHeight="1" x14ac:dyDescent="0.2">
      <c r="A216"/>
    </row>
    <row r="217" spans="1:1" ht="44.25" customHeight="1" x14ac:dyDescent="0.2">
      <c r="A217"/>
    </row>
    <row r="218" spans="1:1" ht="44.25" customHeight="1" x14ac:dyDescent="0.2">
      <c r="A218"/>
    </row>
    <row r="219" spans="1:1" ht="44.25" customHeight="1" x14ac:dyDescent="0.2">
      <c r="A219"/>
    </row>
    <row r="220" spans="1:1" ht="44.25" customHeight="1" x14ac:dyDescent="0.2">
      <c r="A220"/>
    </row>
    <row r="221" spans="1:1" ht="44.25" customHeight="1" x14ac:dyDescent="0.2">
      <c r="A221"/>
    </row>
    <row r="222" spans="1:1" ht="44.25" customHeight="1" x14ac:dyDescent="0.2">
      <c r="A222"/>
    </row>
    <row r="223" spans="1:1" ht="44.25" customHeight="1" x14ac:dyDescent="0.2">
      <c r="A223"/>
    </row>
    <row r="224" spans="1:1" ht="44.25" customHeight="1" x14ac:dyDescent="0.2">
      <c r="A224"/>
    </row>
    <row r="225" spans="1:1" ht="44.25" customHeight="1" x14ac:dyDescent="0.2">
      <c r="A225"/>
    </row>
    <row r="226" spans="1:1" ht="44.25" customHeight="1" x14ac:dyDescent="0.2">
      <c r="A226"/>
    </row>
    <row r="227" spans="1:1" ht="44.25" customHeight="1" x14ac:dyDescent="0.2">
      <c r="A227"/>
    </row>
    <row r="228" spans="1:1" ht="44.25" customHeight="1" x14ac:dyDescent="0.2">
      <c r="A228"/>
    </row>
    <row r="229" spans="1:1" ht="44.25" customHeight="1" x14ac:dyDescent="0.2">
      <c r="A229"/>
    </row>
    <row r="230" spans="1:1" ht="44.25" customHeight="1" x14ac:dyDescent="0.2">
      <c r="A230"/>
    </row>
    <row r="231" spans="1:1" ht="44.25" customHeight="1" x14ac:dyDescent="0.2">
      <c r="A231"/>
    </row>
    <row r="232" spans="1:1" ht="44.25" customHeight="1" x14ac:dyDescent="0.2">
      <c r="A232"/>
    </row>
    <row r="233" spans="1:1" ht="44.25" customHeight="1" x14ac:dyDescent="0.2">
      <c r="A233"/>
    </row>
    <row r="234" spans="1:1" ht="44.25" customHeight="1" x14ac:dyDescent="0.2">
      <c r="A234"/>
    </row>
    <row r="235" spans="1:1" ht="44.25" customHeight="1" x14ac:dyDescent="0.2">
      <c r="A235"/>
    </row>
    <row r="236" spans="1:1" ht="44.25" customHeight="1" x14ac:dyDescent="0.2">
      <c r="A236"/>
    </row>
    <row r="237" spans="1:1" ht="44.25" customHeight="1" x14ac:dyDescent="0.2">
      <c r="A237"/>
    </row>
    <row r="238" spans="1:1" ht="44.25" customHeight="1" x14ac:dyDescent="0.2">
      <c r="A238"/>
    </row>
    <row r="239" spans="1:1" ht="44.25" customHeight="1" x14ac:dyDescent="0.2">
      <c r="A239"/>
    </row>
    <row r="240" spans="1:1" ht="44.25" customHeight="1" x14ac:dyDescent="0.2">
      <c r="A240"/>
    </row>
    <row r="241" spans="1:1" ht="44.25" customHeight="1" x14ac:dyDescent="0.2">
      <c r="A241"/>
    </row>
  </sheetData>
  <mergeCells count="125">
    <mergeCell ref="P91:AC91"/>
    <mergeCell ref="BD73:BG73"/>
    <mergeCell ref="BD74:BG74"/>
    <mergeCell ref="BD75:BG75"/>
    <mergeCell ref="BD79:BG79"/>
    <mergeCell ref="BD80:BG80"/>
    <mergeCell ref="BD68:BG68"/>
    <mergeCell ref="BD69:BG69"/>
    <mergeCell ref="BD71:BG71"/>
    <mergeCell ref="BD72:BG72"/>
    <mergeCell ref="BD78:BG78"/>
    <mergeCell ref="BD70:BG70"/>
    <mergeCell ref="BD83:BG83"/>
    <mergeCell ref="BD81:BG81"/>
    <mergeCell ref="BD82:BG82"/>
    <mergeCell ref="BD90:BG90"/>
    <mergeCell ref="P90:AV90"/>
    <mergeCell ref="BD87:BG87"/>
    <mergeCell ref="BD88:BG88"/>
    <mergeCell ref="BD89:BG89"/>
    <mergeCell ref="BD84:BG84"/>
    <mergeCell ref="BD85:BG85"/>
    <mergeCell ref="BD86:BG86"/>
    <mergeCell ref="A23:A34"/>
    <mergeCell ref="BD65:BG65"/>
    <mergeCell ref="D66:BG66"/>
    <mergeCell ref="BD67:BG67"/>
    <mergeCell ref="C49:C50"/>
    <mergeCell ref="A20:A22"/>
    <mergeCell ref="B23:B24"/>
    <mergeCell ref="B35:B36"/>
    <mergeCell ref="C35:C36"/>
    <mergeCell ref="B25:B26"/>
    <mergeCell ref="C25:C26"/>
    <mergeCell ref="B27:B28"/>
    <mergeCell ref="C23:C24"/>
    <mergeCell ref="B39:B40"/>
    <mergeCell ref="C29:C30"/>
    <mergeCell ref="B29:B30"/>
    <mergeCell ref="B47:B48"/>
    <mergeCell ref="B62:D62"/>
    <mergeCell ref="B61:D61"/>
    <mergeCell ref="B60:D60"/>
    <mergeCell ref="C47:C48"/>
    <mergeCell ref="C33:C34"/>
    <mergeCell ref="AI65:AK65"/>
    <mergeCell ref="C27:C28"/>
    <mergeCell ref="X17:AR17"/>
    <mergeCell ref="X20:Z20"/>
    <mergeCell ref="X15:AP15"/>
    <mergeCell ref="X16:BC16"/>
    <mergeCell ref="C16:P16"/>
    <mergeCell ref="J20:L20"/>
    <mergeCell ref="N20:Q20"/>
    <mergeCell ref="R20:U20"/>
    <mergeCell ref="X18:BD18"/>
    <mergeCell ref="E21:BG21"/>
    <mergeCell ref="AB20:AC20"/>
    <mergeCell ref="AE20:AH20"/>
    <mergeCell ref="AJ20:AL20"/>
    <mergeCell ref="AN20:AQ20"/>
    <mergeCell ref="AR20:AU20"/>
    <mergeCell ref="AW20:AY20"/>
    <mergeCell ref="BA20:BD20"/>
    <mergeCell ref="D20:D22"/>
    <mergeCell ref="F20:H20"/>
    <mergeCell ref="C45:C46"/>
    <mergeCell ref="C51:C52"/>
    <mergeCell ref="A86:A87"/>
    <mergeCell ref="A65:A67"/>
    <mergeCell ref="B65:B67"/>
    <mergeCell ref="C65:C67"/>
    <mergeCell ref="M65:P65"/>
    <mergeCell ref="Q65:T65"/>
    <mergeCell ref="AA65:AB65"/>
    <mergeCell ref="C56:C57"/>
    <mergeCell ref="B45:B46"/>
    <mergeCell ref="AD65:AG65"/>
    <mergeCell ref="AS15:BC15"/>
    <mergeCell ref="B15:Q15"/>
    <mergeCell ref="C20:C22"/>
    <mergeCell ref="BH35:BH36"/>
    <mergeCell ref="BH49:BH50"/>
    <mergeCell ref="B89:C89"/>
    <mergeCell ref="B64:BG64"/>
    <mergeCell ref="E65:G65"/>
    <mergeCell ref="X63:AL63"/>
    <mergeCell ref="B51:B52"/>
    <mergeCell ref="E63:S63"/>
    <mergeCell ref="C39:C40"/>
    <mergeCell ref="B37:B38"/>
    <mergeCell ref="C37:C38"/>
    <mergeCell ref="B41:B42"/>
    <mergeCell ref="C41:C42"/>
    <mergeCell ref="I65:K65"/>
    <mergeCell ref="AM65:AP65"/>
    <mergeCell ref="AQ65:AT65"/>
    <mergeCell ref="B49:B50"/>
    <mergeCell ref="B54:B55"/>
    <mergeCell ref="C54:C55"/>
    <mergeCell ref="B56:B57"/>
    <mergeCell ref="E12:BC12"/>
    <mergeCell ref="U13:AG13"/>
    <mergeCell ref="B43:B44"/>
    <mergeCell ref="C43:C44"/>
    <mergeCell ref="AV65:AX65"/>
    <mergeCell ref="AZ65:BC65"/>
    <mergeCell ref="BD76:BG76"/>
    <mergeCell ref="BD77:BG77"/>
    <mergeCell ref="G1:AQ1"/>
    <mergeCell ref="AQ2:BG2"/>
    <mergeCell ref="AQ3:BG3"/>
    <mergeCell ref="AQ4:BG4"/>
    <mergeCell ref="AQ5:BG5"/>
    <mergeCell ref="AS14:BC14"/>
    <mergeCell ref="H9:AP9"/>
    <mergeCell ref="H10:AP10"/>
    <mergeCell ref="B11:BD11"/>
    <mergeCell ref="W65:Y65"/>
    <mergeCell ref="B33:B34"/>
    <mergeCell ref="B20:B22"/>
    <mergeCell ref="B31:B32"/>
    <mergeCell ref="C31:C32"/>
    <mergeCell ref="AS17:BC17"/>
    <mergeCell ref="X14:AP14"/>
  </mergeCells>
  <phoneticPr fontId="1" type="noConversion"/>
  <pageMargins left="0.23622047244094491" right="0.23622047244094491" top="0.74803149606299213" bottom="0.59055118110236227" header="0" footer="0"/>
  <pageSetup paperSize="9" scale="72" fitToHeight="0" orientation="landscape" horizontalDpi="4294967294" r:id="rId1"/>
  <headerFooter alignWithMargins="0"/>
  <rowBreaks count="1" manualBreakCount="1">
    <brk id="19" max="58" man="1"/>
  </rowBreaks>
  <ignoredErrors>
    <ignoredError sqref="AB24:AC24 AJ3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M26"/>
  <sheetViews>
    <sheetView workbookViewId="0">
      <selection activeCell="C12" sqref="C12:M12"/>
    </sheetView>
  </sheetViews>
  <sheetFormatPr defaultRowHeight="12.75" x14ac:dyDescent="0.2"/>
  <cols>
    <col min="13" max="13" width="17.28515625" customWidth="1"/>
  </cols>
  <sheetData>
    <row r="3" spans="3:13" ht="18.75" x14ac:dyDescent="0.3">
      <c r="K3" s="163"/>
      <c r="L3" s="220"/>
      <c r="M3" s="220"/>
    </row>
    <row r="4" spans="3:13" ht="18.75" x14ac:dyDescent="0.3">
      <c r="I4" s="163"/>
      <c r="J4" s="221"/>
      <c r="K4" s="221"/>
      <c r="L4" s="221"/>
      <c r="M4" s="221"/>
    </row>
    <row r="5" spans="3:13" ht="18.75" x14ac:dyDescent="0.3">
      <c r="I5" s="163"/>
      <c r="J5" s="221"/>
      <c r="K5" s="221"/>
      <c r="L5" s="221"/>
      <c r="M5" s="221"/>
    </row>
    <row r="7" spans="3:13" ht="18.75" x14ac:dyDescent="0.3">
      <c r="J7" s="163"/>
      <c r="K7" s="221"/>
      <c r="L7" s="221"/>
      <c r="M7" s="221"/>
    </row>
    <row r="9" spans="3:13" x14ac:dyDescent="0.2">
      <c r="I9" s="1"/>
    </row>
    <row r="10" spans="3:13" ht="18.75" x14ac:dyDescent="0.3">
      <c r="E10" s="158"/>
      <c r="F10" s="210"/>
      <c r="G10" s="210"/>
      <c r="H10" s="210"/>
      <c r="I10" s="210"/>
      <c r="J10" s="210"/>
      <c r="K10" s="210"/>
    </row>
    <row r="11" spans="3:13" ht="18.75" x14ac:dyDescent="0.3">
      <c r="C11" s="2"/>
      <c r="D11" s="158"/>
      <c r="E11" s="158"/>
      <c r="F11" s="158"/>
      <c r="G11" s="158"/>
      <c r="H11" s="158"/>
      <c r="I11" s="158"/>
      <c r="J11" s="158"/>
      <c r="K11" s="158"/>
      <c r="L11" s="158"/>
      <c r="M11" s="2"/>
    </row>
    <row r="12" spans="3:13" ht="18.75" x14ac:dyDescent="0.3"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3:13" ht="18.75" x14ac:dyDescent="0.3">
      <c r="C13" s="2"/>
      <c r="D13" s="2"/>
      <c r="E13" s="158"/>
      <c r="F13" s="158"/>
      <c r="G13" s="158"/>
      <c r="H13" s="158"/>
      <c r="I13" s="158"/>
      <c r="J13" s="158"/>
      <c r="K13" s="158"/>
      <c r="L13" s="2"/>
      <c r="M13" s="2"/>
    </row>
    <row r="15" spans="3:13" ht="18.75" x14ac:dyDescent="0.3">
      <c r="C15" s="190"/>
      <c r="D15" s="190"/>
      <c r="E15" s="190"/>
      <c r="F15" s="190"/>
      <c r="G15" s="190"/>
      <c r="H15" s="190"/>
      <c r="I15" s="190"/>
      <c r="J15" s="190"/>
      <c r="K15" s="190"/>
      <c r="L15" s="190"/>
      <c r="M15" s="190"/>
    </row>
    <row r="16" spans="3:13" ht="18.75" x14ac:dyDescent="0.3"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3:13" x14ac:dyDescent="0.2"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</row>
    <row r="23" spans="3:13" ht="66" customHeight="1" x14ac:dyDescent="0.25">
      <c r="I23" s="219"/>
      <c r="J23" s="219"/>
      <c r="K23" s="219"/>
      <c r="L23" s="219"/>
      <c r="M23" s="219"/>
    </row>
    <row r="24" spans="3:13" ht="15.75" x14ac:dyDescent="0.25">
      <c r="I24" s="218"/>
      <c r="J24" s="218"/>
      <c r="K24" s="218"/>
      <c r="L24" s="218"/>
      <c r="M24" s="218"/>
    </row>
    <row r="25" spans="3:13" ht="15.75" x14ac:dyDescent="0.25">
      <c r="I25" s="218"/>
      <c r="J25" s="218"/>
      <c r="K25" s="218"/>
      <c r="L25" s="218"/>
      <c r="M25" s="218"/>
    </row>
    <row r="26" spans="3:13" ht="15.75" x14ac:dyDescent="0.25">
      <c r="I26" s="218"/>
      <c r="J26" s="218"/>
      <c r="K26" s="218"/>
      <c r="L26" s="218"/>
      <c r="M26" s="218"/>
    </row>
  </sheetData>
  <mergeCells count="15">
    <mergeCell ref="K3:M3"/>
    <mergeCell ref="I4:M4"/>
    <mergeCell ref="I5:M5"/>
    <mergeCell ref="J7:M7"/>
    <mergeCell ref="I25:M25"/>
    <mergeCell ref="E10:K10"/>
    <mergeCell ref="D11:L11"/>
    <mergeCell ref="I26:M26"/>
    <mergeCell ref="C12:M12"/>
    <mergeCell ref="E13:K13"/>
    <mergeCell ref="C15:M15"/>
    <mergeCell ref="C16:M16"/>
    <mergeCell ref="C17:M17"/>
    <mergeCell ref="I23:M23"/>
    <mergeCell ref="I24:M24"/>
  </mergeCells>
  <phoneticPr fontId="1" type="noConversion"/>
  <pageMargins left="0.78740157480314965" right="0.59055118110236227" top="0.78740157480314965" bottom="0.78740157480314965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Колледж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Методист</dc:creator>
  <cp:lastModifiedBy>1</cp:lastModifiedBy>
  <cp:lastPrinted>2026-06-17T06:35:44Z</cp:lastPrinted>
  <dcterms:created xsi:type="dcterms:W3CDTF">2011-08-23T06:15:52Z</dcterms:created>
  <dcterms:modified xsi:type="dcterms:W3CDTF">2026-08-03T06:17:09Z</dcterms:modified>
</cp:coreProperties>
</file>